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اسبة التكلف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ر.س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4151A"/>
      <sz val="10"/>
    </font>
    <font>
      <name val="Calibri"/>
      <color rgb="008A8A7F"/>
      <sz val="9"/>
    </font>
    <font>
      <b val="1"/>
      <color rgb="00FFFFFF"/>
      <sz val="11"/>
    </font>
    <font>
      <b val="1"/>
      <sz val="10"/>
    </font>
    <font>
      <b val="1"/>
      <sz val="11"/>
    </font>
    <font>
      <b val="1"/>
      <color rgb="00D97706"/>
      <sz val="12"/>
    </font>
    <font>
      <i val="1"/>
      <color rgb="008A8A7F"/>
      <sz val="8"/>
    </font>
    <font>
      <b val="1"/>
      <color rgb="00FFFFFF"/>
      <sz val="9"/>
    </font>
    <font>
      <name val="Calibri"/>
      <i val="1"/>
      <color rgb="003B123F"/>
      <sz val="10"/>
    </font>
    <font>
      <name val="Calibri"/>
      <color rgb="007A6F7D"/>
      <sz val="9"/>
    </font>
    <font>
      <b val="1"/>
      <color rgb="005A2B60"/>
      <sz val="12"/>
    </font>
    <font>
      <i val="1"/>
      <color rgb="007A6F7D"/>
      <sz val="8"/>
    </font>
  </fonts>
  <fills count="11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FFFFFF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2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4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 wrapText="1"/>
    </xf>
    <xf numFmtId="0" fontId="0" fillId="5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10" fontId="0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right" vertical="center" wrapText="1"/>
    </xf>
    <xf numFmtId="164" fontId="7" fillId="6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wrapText="1"/>
    </xf>
    <xf numFmtId="0" fontId="9" fillId="2" borderId="0" applyAlignment="1" pivotButton="0" quotePrefix="0" xfId="0">
      <alignment horizontal="center"/>
    </xf>
    <xf numFmtId="0" fontId="1" fillId="7" borderId="0" applyAlignment="1" pivotButton="0" quotePrefix="0" xfId="0">
      <alignment horizontal="center" vertical="center"/>
    </xf>
    <xf numFmtId="0" fontId="10" fillId="8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4" fillId="9" borderId="0" applyAlignment="1" pivotButton="0" quotePrefix="0" xfId="0">
      <alignment horizontal="right" vertical="center"/>
    </xf>
    <xf numFmtId="0" fontId="5" fillId="8" borderId="1" applyAlignment="1" pivotButton="0" quotePrefix="0" xfId="0">
      <alignment horizontal="right" vertical="center" wrapText="1"/>
    </xf>
    <xf numFmtId="0" fontId="0" fillId="10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right" vertical="center" wrapText="1"/>
    </xf>
    <xf numFmtId="164" fontId="12" fillId="6" borderId="1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wrapText="1"/>
    </xf>
    <xf numFmtId="0" fontId="9" fillId="7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8" customWidth="1" min="4" max="4"/>
    <col width="18" customWidth="1" min="5" max="5"/>
  </cols>
  <sheetData>
    <row r="1" ht="30" customHeight="1">
      <c r="A1" s="13" t="inlineStr">
        <is>
          <t>nerp.sa — حاسبة تكلفة الموظف الشاملة</t>
        </is>
      </c>
    </row>
    <row r="2" ht="18" customHeight="1">
      <c r="A2" s="14" t="inlineStr">
        <is>
          <t>إعداد: نايف العنزي  |  nerp.sa  |  linkedin.com/in/naifm1alanazi</t>
        </is>
      </c>
    </row>
    <row r="3">
      <c r="A3" s="15" t="inlineStr">
        <is>
          <t>أدخل بيانات الموظف بالخلايا الذهبية فقط — بقية الخلايا تُحسب تلقائيًا</t>
        </is>
      </c>
    </row>
    <row r="4"/>
    <row r="5" ht="20" customHeight="1">
      <c r="A5" s="16" t="inlineStr">
        <is>
          <t>بيانات الموظف الأساسية</t>
        </is>
      </c>
    </row>
    <row r="6">
      <c r="A6" s="17" t="inlineStr">
        <is>
          <t>الجنسية</t>
        </is>
      </c>
      <c r="B6" s="18" t="inlineStr">
        <is>
          <t>سعودي</t>
        </is>
      </c>
      <c r="D6" s="17" t="inlineStr">
        <is>
          <t>نظام اشتراك التأمينات</t>
        </is>
      </c>
      <c r="E6" s="18" t="inlineStr">
        <is>
          <t>متدرّج (بعد يوليو 2024)</t>
        </is>
      </c>
    </row>
    <row r="7">
      <c r="A7" s="17" t="inlineStr">
        <is>
          <t>الراتب الأساسي (شهري)</t>
        </is>
      </c>
      <c r="B7" s="18" t="n">
        <v>6000</v>
      </c>
      <c r="D7" s="17" t="inlineStr">
        <is>
          <t>سنة الاشتراك (إن كان متدرّج)</t>
        </is>
      </c>
      <c r="E7" s="18" t="inlineStr">
        <is>
          <t>2025-07 حتى 2026-06</t>
        </is>
      </c>
    </row>
    <row r="8">
      <c r="A8" s="17" t="inlineStr">
        <is>
          <t>بدل السكن (شهري)</t>
        </is>
      </c>
      <c r="B8" s="18" t="n">
        <v>1500</v>
      </c>
      <c r="D8" s="17" t="inlineStr">
        <is>
          <t>الحد الأقصى لوعاء الاشتراك</t>
        </is>
      </c>
      <c r="E8" s="18" t="n">
        <v>45000</v>
      </c>
    </row>
    <row r="9">
      <c r="A9" s="17" t="inlineStr">
        <is>
          <t>بدل النقل (شهري)</t>
        </is>
      </c>
      <c r="B9" s="18" t="n">
        <v>600</v>
      </c>
    </row>
    <row r="10">
      <c r="A10" s="17" t="inlineStr">
        <is>
          <t>بدلات أخرى (شهري)</t>
        </is>
      </c>
      <c r="B10" s="18" t="n">
        <v>0</v>
      </c>
    </row>
    <row r="11"/>
    <row r="12" ht="20" customHeight="1">
      <c r="A12" s="16" t="inlineStr">
        <is>
          <t>رسوم حكومية سنوية (لغير السعودي فقط — اتركها صفر للسعودي)</t>
        </is>
      </c>
    </row>
    <row r="13">
      <c r="A13" s="17" t="inlineStr">
        <is>
          <t>رسوم الإقامة السنوية</t>
        </is>
      </c>
      <c r="B13" s="18" t="n">
        <v>650</v>
      </c>
      <c r="D13" s="17" t="inlineStr">
        <is>
          <t>رسوم أخرى سنوية (اختياري)</t>
        </is>
      </c>
      <c r="E13" s="18" t="n">
        <v>0</v>
      </c>
    </row>
    <row r="14">
      <c r="A14" s="17" t="inlineStr">
        <is>
          <t>رسوم رخصة العمل السنوية</t>
        </is>
      </c>
      <c r="B14" s="18" t="n">
        <v>9600</v>
      </c>
    </row>
    <row r="15">
      <c r="A15" s="17" t="inlineStr">
        <is>
          <t>التأمين الطبي السنوي</t>
        </is>
      </c>
      <c r="B15" s="18" t="n">
        <v>2000</v>
      </c>
    </row>
    <row r="16"/>
    <row r="17" ht="20" customHeight="1">
      <c r="A17" s="16" t="inlineStr">
        <is>
          <t>النتائج (تُحسب تلقائيًا)</t>
        </is>
      </c>
    </row>
    <row r="18">
      <c r="A18" s="17" t="inlineStr">
        <is>
          <t>إجمالي الراتب الشهري (أساسي + بدلات)</t>
        </is>
      </c>
      <c r="B18" s="7">
        <f>B7+B8+B9+B10</f>
        <v/>
      </c>
      <c r="D18" s="17" t="inlineStr">
        <is>
          <t>استقطاع التأمينات من الموظف (شهري)</t>
        </is>
      </c>
      <c r="E18" s="7">
        <f>B19*B20</f>
        <v/>
      </c>
    </row>
    <row r="19">
      <c r="A19" s="17" t="inlineStr">
        <is>
          <t>وعاء اشتراك التأمينات (أساسي+سكن، بحد الحد الأقصى)</t>
        </is>
      </c>
      <c r="B19" s="7">
        <f>MIN(B7+B8,E8)</f>
        <v/>
      </c>
      <c r="D19" s="17" t="inlineStr">
        <is>
          <t>حصة صاحب العمل بالتأمينات (شهري)</t>
        </is>
      </c>
      <c r="E19" s="7">
        <f>IF(B6="غير سعودي",B19*B21,B19*B21)</f>
        <v/>
      </c>
    </row>
    <row r="20">
      <c r="A20" s="17" t="inlineStr">
        <is>
          <t>نسبة الموظف بالتأمينات</t>
        </is>
      </c>
      <c r="B20" s="8">
        <f>IF(B6="غير سعودي",0,IF(E6="ثابت (قبل يوليو 2024)",9.75%,IF(E7="2024-07 حتى 2025-06",9.75%,IF(E7="2025-07 حتى 2026-06",10.25%,IF(E7="2026-07 حتى 2027-06",10.75%,IF(E7="2027-07 حتى 2028-06",11.25%,11.75%))))))</f>
        <v/>
      </c>
      <c r="D20" s="17" t="inlineStr">
        <is>
          <t>الرسوم الحكومية الشهرية (لغير السعودي)</t>
        </is>
      </c>
      <c r="E20" s="7">
        <f>IF(B6="غير سعودي",(B13+B14+B15+E13)/12,0)</f>
        <v/>
      </c>
    </row>
    <row r="21">
      <c r="A21" s="17" t="inlineStr">
        <is>
          <t>نسبة صاحب العمل بالتأمينات</t>
        </is>
      </c>
      <c r="B21" s="8">
        <f>IF(B6="غير سعودي",2%,IF(E6="ثابت (قبل يوليو 2024)",11.75%,IF(E7="2024-07 حتى 2025-06",11.75%,IF(E7="2025-07 حتى 2026-06",12.25%,IF(E7="2026-07 حتى 2027-06",12.75%,IF(E7="2027-07 حتى 2028-06",13.25%,13.75%))))))</f>
        <v/>
      </c>
    </row>
    <row r="22"/>
    <row r="23">
      <c r="A23" s="19" t="inlineStr">
        <is>
          <t>التكلفة الشهرية الفعلية على صاحب العمل</t>
        </is>
      </c>
      <c r="B23" s="20">
        <f>B18+E19+E20</f>
        <v/>
      </c>
      <c r="D23" s="17" t="inlineStr">
        <is>
          <t>صافي راتب الموظف (بعد استقطاع التأمينات)</t>
        </is>
      </c>
      <c r="E23" s="7">
        <f>B18-E18</f>
        <v/>
      </c>
    </row>
    <row r="24"/>
    <row r="25"/>
    <row r="26" ht="24" customHeight="1">
      <c r="A26" s="21" t="inlineStr">
        <is>
          <t>المصدر: نظام التأمينات الاجتماعية السعودي — الجدول المتدرّج نافذ من يوليو 2024. تحقق دائمًا من gosi.gov.sa قبل اعتماد أي رقم في قرار فعلي.</t>
        </is>
      </c>
    </row>
    <row r="27">
      <c r="A27" s="22" t="inlineStr">
        <is>
          <t>© nerp.sa — منصة الموارد البشرية السعودية | لمزيد من الأدوات: www.nerp.sa</t>
        </is>
      </c>
    </row>
  </sheetData>
  <mergeCells count="8">
    <mergeCell ref="A12:E12"/>
    <mergeCell ref="A26:E26"/>
    <mergeCell ref="A2:E2"/>
    <mergeCell ref="A5:E5"/>
    <mergeCell ref="A1:E1"/>
    <mergeCell ref="A17:E17"/>
    <mergeCell ref="A27:E27"/>
    <mergeCell ref="A3:E3"/>
  </mergeCells>
  <dataValidations count="3">
    <dataValidation sqref="B6" showDropDown="0" showInputMessage="0" showErrorMessage="0" allowBlank="0" type="list">
      <formula1>"سعودي,غير سعودي"</formula1>
    </dataValidation>
    <dataValidation sqref="E6" showDropDown="0" showInputMessage="0" showErrorMessage="0" allowBlank="0" type="list">
      <formula1>"ثابت (قبل يوليو 2024),متدرّج (بعد يوليو 2024)"</formula1>
    </dataValidation>
    <dataValidation sqref="E7" showDropDown="0" showInputMessage="0" showErrorMessage="0" allowBlank="0" type="list">
      <formula1>"2024-07 حتى 2025-06,2025-07 حتى 2026-06,2026-07 حتى 2027-06,2027-07 حتى 2028-06,2028-07 فأكثر"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2026-09-12T16:16:54Z</dcterms:created>
  <dcterms:modified xmlns:dcterms="http://purl.org/dc/terms/" xmlns:xsi="http://www.w3.org/2001/XMLSchema-instance" xsi:type="dcterms:W3CDTF">2026-10-10T22:37:28Z</dcterms:modified>
</cp:coreProperties>
</file>