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وحة المؤشرات" sheetId="1" state="visible" r:id="rId1"/>
    <sheet xmlns:r="http://schemas.openxmlformats.org/officeDocument/2006/relationships" name="دليل المؤشرات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3B123F"/>
      <sz val="10"/>
    </font>
    <font>
      <name val="Arial"/>
      <color rgb="007A6F7D"/>
      <sz val="9"/>
    </font>
    <font>
      <name val="Arial"/>
      <b val="1"/>
      <color rgb="00FFFFFF"/>
      <sz val="11"/>
    </font>
    <font>
      <name val="Arial"/>
      <b val="1"/>
      <color rgb="00000000"/>
      <sz val="10"/>
    </font>
    <font>
      <name val="Arial"/>
      <b val="1"/>
      <color rgb="00FFFFFF"/>
      <sz val="9"/>
    </font>
    <font>
      <name val="Arial"/>
      <b val="1"/>
      <color rgb="003B123F"/>
      <sz val="10"/>
    </font>
    <font>
      <name val="Arial"/>
      <color rgb="00000000"/>
      <sz val="10"/>
    </font>
    <font>
      <name val="Arial"/>
      <color rgb="00000000"/>
      <sz val="9"/>
    </font>
    <font>
      <name val="Arial"/>
      <b val="1"/>
      <color rgb="00000000"/>
      <sz val="11"/>
    </font>
    <font>
      <name val="Arial"/>
      <b val="1"/>
      <color rgb="00000000"/>
      <sz val="12"/>
    </font>
    <font>
      <name val="Arial"/>
      <b val="1"/>
      <color rgb="00FFFFFF"/>
      <sz val="14"/>
    </font>
  </fonts>
  <fills count="9">
    <fill>
      <patternFill/>
    </fill>
    <fill>
      <patternFill patternType="gray125"/>
    </fill>
    <fill>
      <patternFill patternType="solid">
        <fgColor rgb="003B123F"/>
      </patternFill>
    </fill>
    <fill>
      <patternFill patternType="solid">
        <fgColor rgb="00FBF8F3"/>
      </patternFill>
    </fill>
    <fill>
      <patternFill patternType="solid">
        <fgColor rgb="005A2B60"/>
      </patternFill>
    </fill>
    <fill>
      <patternFill patternType="solid">
        <fgColor rgb="00F4EEE7"/>
      </patternFill>
    </fill>
    <fill>
      <patternFill patternType="solid">
        <fgColor rgb="00F3E9D2"/>
      </patternFill>
    </fill>
    <fill>
      <patternFill patternType="solid">
        <fgColor rgb="00E6F0E8"/>
      </patternFill>
    </fill>
    <fill>
      <patternFill patternType="solid">
        <fgColor rgb="00F7E7E3"/>
      </patternFill>
    </fill>
  </fills>
  <borders count="2">
    <border>
      <left/>
      <right/>
      <top/>
      <bottom/>
      <diagonal/>
    </border>
    <border>
      <left style="thin">
        <color rgb="00E5E1D8"/>
      </left>
      <right style="thin">
        <color rgb="00E5E1D8"/>
      </right>
      <top style="thin">
        <color rgb="00E5E1D8"/>
      </top>
      <bottom style="thin">
        <color rgb="00E5E1D8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right" vertical="center" wrapText="1" readingOrder="2"/>
    </xf>
    <xf numFmtId="0" fontId="0" fillId="3" borderId="0" pivotButton="0" quotePrefix="0" xfId="0"/>
    <xf numFmtId="0" fontId="3" fillId="0" borderId="0" applyAlignment="1" pivotButton="0" quotePrefix="0" xfId="0">
      <alignment horizontal="right" vertical="center" wrapText="1" readingOrder="2"/>
    </xf>
    <xf numFmtId="0" fontId="4" fillId="4" borderId="0" applyAlignment="1" pivotButton="0" quotePrefix="0" xfId="0">
      <alignment horizontal="right" vertical="center" wrapText="1" readingOrder="2"/>
    </xf>
    <xf numFmtId="0" fontId="0" fillId="4" borderId="0" pivotButton="0" quotePrefix="0" xfId="0"/>
    <xf numFmtId="0" fontId="5" fillId="3" borderId="1" applyAlignment="1" pivotButton="0" quotePrefix="0" xfId="0">
      <alignment horizontal="right" vertical="center" wrapText="1" readingOrder="2"/>
    </xf>
    <xf numFmtId="0" fontId="11" fillId="7" borderId="1" applyAlignment="1" pivotButton="0" quotePrefix="0" xfId="0">
      <alignment horizontal="center" vertical="center" wrapText="1" readingOrder="2"/>
    </xf>
    <xf numFmtId="0" fontId="11" fillId="8" borderId="1" applyAlignment="1" pivotButton="0" quotePrefix="0" xfId="0">
      <alignment horizontal="center" vertical="center" wrapText="1" readingOrder="2"/>
    </xf>
    <xf numFmtId="0" fontId="11" fillId="3" borderId="1" applyAlignment="1" pivotButton="0" quotePrefix="0" xfId="0">
      <alignment horizontal="center" vertical="center" wrapText="1" readingOrder="2"/>
    </xf>
    <xf numFmtId="0" fontId="6" fillId="4" borderId="1" applyAlignment="1" pivotButton="0" quotePrefix="0" xfId="0">
      <alignment horizontal="center" vertical="center" wrapText="1" readingOrder="2"/>
    </xf>
    <xf numFmtId="0" fontId="7" fillId="5" borderId="0" applyAlignment="1" pivotButton="0" quotePrefix="0" xfId="0">
      <alignment horizontal="right" vertical="center" wrapText="1" readingOrder="2"/>
    </xf>
    <xf numFmtId="0" fontId="0" fillId="5" borderId="0" pivotButton="0" quotePrefix="0" xfId="0"/>
    <xf numFmtId="0" fontId="8" fillId="0" borderId="1" applyAlignment="1" pivotButton="0" quotePrefix="0" xfId="0">
      <alignment horizontal="center" vertical="center" wrapText="1" readingOrder="2"/>
    </xf>
    <xf numFmtId="0" fontId="5" fillId="0" borderId="1" applyAlignment="1" pivotButton="0" quotePrefix="0" xfId="0">
      <alignment horizontal="right" vertical="center" wrapText="1" readingOrder="2"/>
    </xf>
    <xf numFmtId="0" fontId="9" fillId="0" borderId="1" applyAlignment="1" pivotButton="0" quotePrefix="0" xfId="0">
      <alignment horizontal="right" vertical="center" wrapText="1" readingOrder="2"/>
    </xf>
    <xf numFmtId="3" fontId="2" fillId="6" borderId="1" applyAlignment="1" pivotButton="0" quotePrefix="0" xfId="0">
      <alignment horizontal="center" vertical="center" wrapText="1" readingOrder="2"/>
    </xf>
    <xf numFmtId="164" fontId="10" fillId="0" borderId="1" applyAlignment="1" pivotButton="0" quotePrefix="0" xfId="0">
      <alignment horizontal="center" vertical="center" wrapText="1" readingOrder="2"/>
    </xf>
    <xf numFmtId="164" fontId="2" fillId="6" borderId="1" applyAlignment="1" pivotButton="0" quotePrefix="0" xfId="0">
      <alignment horizontal="center" vertical="center" wrapText="1" readingOrder="2"/>
    </xf>
    <xf numFmtId="0" fontId="5" fillId="0" borderId="1" applyAlignment="1" pivotButton="0" quotePrefix="0" xfId="0">
      <alignment horizontal="center" vertical="center" wrapText="1" readingOrder="2"/>
    </xf>
    <xf numFmtId="165" fontId="10" fillId="0" borderId="1" applyAlignment="1" pivotButton="0" quotePrefix="0" xfId="0">
      <alignment horizontal="center" vertical="center" wrapText="1" readingOrder="2"/>
    </xf>
    <xf numFmtId="165" fontId="2" fillId="6" borderId="1" applyAlignment="1" pivotButton="0" quotePrefix="0" xfId="0">
      <alignment horizontal="center" vertical="center" wrapText="1" readingOrder="2"/>
    </xf>
    <xf numFmtId="3" fontId="10" fillId="0" borderId="1" applyAlignment="1" pivotButton="0" quotePrefix="0" xfId="0">
      <alignment horizontal="center" vertical="center" wrapText="1" readingOrder="2"/>
    </xf>
    <xf numFmtId="0" fontId="12" fillId="2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2">
    <dxf>
      <font>
        <name val="Arial"/>
        <b val="1"/>
        <color rgb="003F6B52"/>
      </font>
      <fill>
        <patternFill patternType="solid">
          <fgColor rgb="00E6F0E8"/>
        </patternFill>
      </fill>
    </dxf>
    <dxf>
      <font>
        <name val="Arial"/>
        <b val="1"/>
        <color rgb="009A3F39"/>
      </font>
      <fill>
        <patternFill patternType="solid">
          <fgColor rgb="00F7E7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nerp.sa</author>
  </authors>
  <commentList>
    <comment ref="B12" authorId="0" shapeId="0">
      <text>
        <t>المعادلة: (العروض المقبولة ÷ العروض المقدمة) × 100</t>
      </text>
    </comment>
    <comment ref="B13" authorId="0" shapeId="0">
      <text>
        <t>المعادلة: إجمالي أيام التوظيف ÷ عدد الوظائف المشغولة</t>
      </text>
    </comment>
    <comment ref="B14" authorId="0" shapeId="0">
      <text>
        <t>المعادلة: إجمالي تكاليف التوظيف الداخلية والخارجية ÷ عدد المعيَّنين</t>
      </text>
    </comment>
    <comment ref="B15" authorId="0" shapeId="0">
      <text>
        <t>المعادلة: (المغادرون خلال السنة الأولى ÷ المعيَّنون) × 100</t>
      </text>
    </comment>
    <comment ref="B17" authorId="0" shapeId="0">
      <text>
        <t>المعادلة: (عدد المغادرين ÷ متوسط عدد الموظفين) × 100، والمتوسط = (عدد البداية + عدد النهاية) ÷ 2</t>
      </text>
    </comment>
    <comment ref="B18" authorId="0" shapeId="0">
      <text>
        <t>المعادلة: (المستمرون حتى نهاية الفترة ÷ عدد الموظفين في بدايتها) × 100، ولا يُحسب فيه المعيَّنون الجدد</t>
      </text>
    </comment>
    <comment ref="B19" authorId="0" shapeId="0">
      <text>
        <t>المعادلة: (أيام الغياب ÷ أيام العمل المجدولة) × 100</t>
      </text>
    </comment>
    <comment ref="B21" authorId="0" shapeId="0">
      <text>
        <t>المعادلة: (تقييم الأداء المنجز في الوقت المطلوب ÷ تقييم الأداء المطلوب إنجازه) × 100</t>
      </text>
    </comment>
    <comment ref="B22" authorId="0" shapeId="0">
      <text>
        <t>المعادلة: مجموع تقييم الأداء للعاملين الذين تم تقييم أداءهم ÷ عدد العاملين الذين تم تقييمهم</t>
      </text>
    </comment>
    <comment ref="B23" authorId="0" shapeId="0">
      <text>
        <t>المعادلة: (مجموع الترقيات ÷ مجموع العاملين المستحقين للترقيات) × 100</t>
      </text>
    </comment>
    <comment ref="B24" authorId="0" shapeId="0">
      <text>
        <t>المعادلة: إجمالي الوقت المستغرق لتلقي ترقيات داخلية ÷ عدد الموظفين الذين تمت ترقيتهم</t>
      </text>
    </comment>
    <comment ref="B25" authorId="0" shapeId="0">
      <text>
        <t>المعادلة: ((المرشحون هذه السنة − المرشحون في السنة السابقة) ÷ المرشحون في السنة السابقة) × 100</t>
      </text>
    </comment>
    <comment ref="B26" authorId="0" shapeId="0">
      <text>
        <t>المعادلة: إجمالي الوقت المستغرق حتى يصل الموظفون إلى الكفاءة ÷ عدد الموظفين</t>
      </text>
    </comment>
    <comment ref="B27" authorId="0" shapeId="0">
      <text>
        <t>المعادلة: (عدد الحاصلين على درجة علمية عالية ÷ عدد الموظفين) × 100</t>
      </text>
    </comment>
    <comment ref="B28" authorId="0" shapeId="0">
      <text>
        <t>المعادلة: (عدد الحاصلين على شهادات احترافية ÷ عدد الموظفين) × 100</t>
      </text>
    </comment>
    <comment ref="B29" authorId="0" shapeId="0">
      <text>
        <t>المعادلة: (المناصب الرئيسية المؤمَّنة بخطة تعاقب ÷ إجمالي المناصب الرئيسية) × 100</t>
      </text>
    </comment>
    <comment ref="B30" authorId="0" shapeId="0">
      <text>
        <t>المعادلة: (عدد الموظفين الراضين عن القيادة ومجال وظيفتهم ÷ إجمالي عدد الموظفين) × 100</t>
      </text>
    </comment>
    <comment ref="B31" authorId="0" shapeId="0">
      <text>
        <t>المعادلة: إجمالي الشهادات المهنية لدى الموظفين ÷ عدد الموظفين</t>
      </text>
    </comment>
    <comment ref="B32" authorId="0" shapeId="0">
      <text>
        <t>المعادلة: (عدد الموظفين الذين يستوفون متطلبات التطوير المهني ÷ إجمالي عدد الموظفين) × 100</t>
      </text>
    </comment>
    <comment ref="B33" authorId="0" shapeId="0">
      <text>
        <t>المعادلة: (عدد الترقيات الداخلية وعمليات النقل لأعضاء فريق الموارد البشرية ÷ عدد الموظفين) × 100</t>
      </text>
    </comment>
    <comment ref="B34" authorId="0" shapeId="0">
      <text>
        <t>المعادلة: ((الفوائد المالية − تكلفة التدريب) ÷ تكلفة التدريب) × 100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6"/>
  <sheetViews>
    <sheetView showGridLines="0" rightToLeft="1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2" customWidth="1" min="2" max="2"/>
    <col width="26" customWidth="1" min="3" max="3"/>
    <col width="28" customWidth="1" min="4" max="4"/>
    <col width="12" customWidth="1" min="5" max="5"/>
    <col width="26" customWidth="1" min="6" max="6"/>
    <col width="12" customWidth="1" min="7" max="7"/>
    <col width="12" customWidth="1" min="8" max="8"/>
    <col width="8" customWidth="1" min="9" max="9"/>
    <col width="12" customWidth="1" min="10" max="10"/>
    <col width="11" customWidth="1" min="11" max="11"/>
    <col width="11" customWidth="1" min="12" max="12"/>
    <col width="20" customWidth="1" min="13" max="13"/>
  </cols>
  <sheetData>
    <row r="1" ht="30" customHeight="1">
      <c r="A1" s="1" t="inlineStr">
        <is>
          <t>nerp.sa — لوحة مؤشرات الموارد البشرية (HR KPI Dashboard)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إعداد: نايف العنزي  |  nerp.sa  |  linkedin.com/in/naifm1alanazi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</row>
    <row r="3" ht="42" customHeight="1">
      <c r="A3" s="5" t="inlineStr">
        <is>
          <t>طريقة الاستخدام: اكتب أرقامك في الخانات الذهبية فقط (القيمتان أ وب، والحدود المقبولة). النتيجة والحالة تُحسبان تلقائيًا. الأرقام الموجودة أمثلة توضيحية، والحدود المقبولة أمثلة يجب أن تضعها حسب منشأتك وقطاعك، وليست معايير رسمية.</t>
        </is>
      </c>
    </row>
    <row r="5">
      <c r="B5" s="6" t="inlineStr">
        <is>
          <t>ملخص الحالة</t>
        </is>
      </c>
      <c r="C5" s="7" t="n"/>
    </row>
    <row r="6">
      <c r="B6" s="8" t="inlineStr">
        <is>
          <t>مؤشرات ضمن الهدف ✔</t>
        </is>
      </c>
      <c r="C6" s="9">
        <f>COUNTIF(M11:M34,"✔*")</f>
        <v/>
      </c>
    </row>
    <row r="7">
      <c r="B7" s="8" t="inlineStr">
        <is>
          <t>مؤشرات خارج الهدف ⚠</t>
        </is>
      </c>
      <c r="C7" s="10">
        <f>COUNTIF(M11:M34,"⚠*")</f>
        <v/>
      </c>
    </row>
    <row r="8">
      <c r="B8" s="8" t="inlineStr">
        <is>
          <t>مؤشرات بلا بيانات أو بلا حد مقبول</t>
        </is>
      </c>
      <c r="C8" s="11">
        <f>21-C6-C7</f>
        <v/>
      </c>
    </row>
    <row r="10" ht="32" customHeight="1">
      <c r="A10" s="12" t="inlineStr">
        <is>
          <t>#</t>
        </is>
      </c>
      <c r="B10" s="12" t="inlineStr">
        <is>
          <t>المؤشر</t>
        </is>
      </c>
      <c r="C10" s="12" t="inlineStr">
        <is>
          <t>KPI</t>
        </is>
      </c>
      <c r="D10" s="12" t="inlineStr">
        <is>
          <t>وصف القيمة (أ)</t>
        </is>
      </c>
      <c r="E10" s="12" t="inlineStr">
        <is>
          <t>القيمة (أ)</t>
        </is>
      </c>
      <c r="F10" s="12" t="inlineStr">
        <is>
          <t>وصف القيمة (ب)</t>
        </is>
      </c>
      <c r="G10" s="12" t="inlineStr">
        <is>
          <t>القيمة (ب)</t>
        </is>
      </c>
      <c r="H10" s="12" t="inlineStr">
        <is>
          <t>النتيجة</t>
        </is>
      </c>
      <c r="I10" s="12" t="inlineStr">
        <is>
          <t>الوحدة</t>
        </is>
      </c>
      <c r="J10" s="12" t="inlineStr">
        <is>
          <t>الاتجاه الجيد</t>
        </is>
      </c>
      <c r="K10" s="12" t="inlineStr">
        <is>
          <t>الحد الأدنى المقبول</t>
        </is>
      </c>
      <c r="L10" s="12" t="inlineStr">
        <is>
          <t>الحد الأعلى المقبول</t>
        </is>
      </c>
      <c r="M10" s="12" t="inlineStr">
        <is>
          <t>الحالة</t>
        </is>
      </c>
    </row>
    <row r="11">
      <c r="A11" s="13" t="inlineStr">
        <is>
          <t>التوظيف والاختيار</t>
        </is>
      </c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</row>
    <row r="12" ht="34" customHeight="1">
      <c r="A12" s="15" t="n">
        <v>1</v>
      </c>
      <c r="B12" s="16" t="inlineStr">
        <is>
          <t>معدل قبول عروض العمل</t>
        </is>
      </c>
      <c r="C12" s="17" t="inlineStr">
        <is>
          <t>Offer acceptance rate</t>
        </is>
      </c>
      <c r="D12" s="17" t="inlineStr">
        <is>
          <t>عدد العروض المقبولة</t>
        </is>
      </c>
      <c r="E12" s="18" t="n">
        <v>17</v>
      </c>
      <c r="F12" s="17" t="inlineStr">
        <is>
          <t>عدد العروض المقدمة</t>
        </is>
      </c>
      <c r="G12" s="18" t="n">
        <v>20</v>
      </c>
      <c r="H12" s="19">
        <f>IF(OR(E12="",G12="",G12=0),"",E12/G12)</f>
        <v/>
      </c>
      <c r="I12" s="15" t="inlineStr">
        <is>
          <t>%</t>
        </is>
      </c>
      <c r="J12" s="15" t="inlineStr">
        <is>
          <t>ازدياد</t>
        </is>
      </c>
      <c r="K12" s="20" t="n">
        <v>0.85</v>
      </c>
      <c r="L12" s="20" t="n"/>
      <c r="M12" s="21">
        <f>IF(H12="","",IF(J12="ازدياد",IF(K12="","حدد الحد الأدنى",IF(H12&gt;=K12,"✔ ضمن الهدف","⚠ أقل من الهدف")),IF(J12="تناقص",IF(L12="","حدد الحد الأعلى",IF(H12&lt;=L12,"✔ ضمن الهدف","⚠ أعلى من الحد")),IF(OR(K12="",L12=""),"حدد الحدين",IF(H12&lt;K12,"⚠ أقل من النطاق",IF(H12&gt;L12,"⚠ أعلى من النطاق","✔ ضمن النطاق"))))))</f>
        <v/>
      </c>
    </row>
    <row r="13" ht="34" customHeight="1">
      <c r="A13" s="15" t="n">
        <v>2</v>
      </c>
      <c r="B13" s="16" t="inlineStr">
        <is>
          <t>متوسط وقت التوظيف</t>
        </is>
      </c>
      <c r="C13" s="17" t="inlineStr">
        <is>
          <t>Time to hire</t>
        </is>
      </c>
      <c r="D13" s="17" t="inlineStr">
        <is>
          <t>إجمالي أيام التوظيف لكل الوظائف المشغولة</t>
        </is>
      </c>
      <c r="E13" s="18" t="n">
        <v>540</v>
      </c>
      <c r="F13" s="17" t="inlineStr">
        <is>
          <t>عدد الوظائف المشغولة</t>
        </is>
      </c>
      <c r="G13" s="18" t="n">
        <v>12</v>
      </c>
      <c r="H13" s="22">
        <f>IF(OR(E13="",G13="",G13=0),"",E13/G13)</f>
        <v/>
      </c>
      <c r="I13" s="15" t="inlineStr">
        <is>
          <t>يوم</t>
        </is>
      </c>
      <c r="J13" s="15" t="inlineStr">
        <is>
          <t>تناقص</t>
        </is>
      </c>
      <c r="K13" s="23" t="n"/>
      <c r="L13" s="23" t="n">
        <v>45</v>
      </c>
      <c r="M13" s="21">
        <f>IF(H13="","",IF(J13="ازدياد",IF(K13="","حدد الحد الأدنى",IF(H13&gt;=K13,"✔ ضمن الهدف","⚠ أقل من الهدف")),IF(J13="تناقص",IF(L13="","حدد الحد الأعلى",IF(H13&lt;=L13,"✔ ضمن الهدف","⚠ أعلى من الحد")),IF(OR(K13="",L13=""),"حدد الحدين",IF(H13&lt;K13,"⚠ أقل من النطاق",IF(H13&gt;L13,"⚠ أعلى من النطاق","✔ ضمن النطاق"))))))</f>
        <v/>
      </c>
    </row>
    <row r="14" ht="34" customHeight="1">
      <c r="A14" s="15" t="n">
        <v>3</v>
      </c>
      <c r="B14" s="16" t="inlineStr">
        <is>
          <t>تكلفة التوظيف لكل موظف</t>
        </is>
      </c>
      <c r="C14" s="17" t="inlineStr">
        <is>
          <t>Cost per hire</t>
        </is>
      </c>
      <c r="D14" s="17" t="inlineStr">
        <is>
          <t>إجمالي تكاليف التوظيف (ريال)</t>
        </is>
      </c>
      <c r="E14" s="18" t="n">
        <v>60000</v>
      </c>
      <c r="F14" s="17" t="inlineStr">
        <is>
          <t>عدد الموظفين المعيَّنين</t>
        </is>
      </c>
      <c r="G14" s="18" t="n">
        <v>12</v>
      </c>
      <c r="H14" s="24">
        <f>IF(OR(E14="",G14="",G14=0),"",E14/G14)</f>
        <v/>
      </c>
      <c r="I14" s="15" t="inlineStr">
        <is>
          <t>ريال</t>
        </is>
      </c>
      <c r="J14" s="15" t="inlineStr">
        <is>
          <t>تناقص</t>
        </is>
      </c>
      <c r="K14" s="18" t="n"/>
      <c r="L14" s="18" t="n">
        <v>6000</v>
      </c>
      <c r="M14" s="21">
        <f>IF(H14="","",IF(J14="ازدياد",IF(K14="","حدد الحد الأدنى",IF(H14&gt;=K14,"✔ ضمن الهدف","⚠ أقل من الهدف")),IF(J14="تناقص",IF(L14="","حدد الحد الأعلى",IF(H14&lt;=L14,"✔ ضمن الهدف","⚠ أعلى من الحد")),IF(OR(K14="",L14=""),"حدد الحدين",IF(H14&lt;K14,"⚠ أقل من النطاق",IF(H14&gt;L14,"⚠ أعلى من النطاق","✔ ضمن النطاق"))))))</f>
        <v/>
      </c>
    </row>
    <row r="15" ht="34" customHeight="1">
      <c r="A15" s="15" t="n">
        <v>4</v>
      </c>
      <c r="B15" s="16" t="inlineStr">
        <is>
          <t>دوران الموظفين الجدد خلال السنة الأولى</t>
        </is>
      </c>
      <c r="C15" s="17" t="inlineStr">
        <is>
          <t>New-hire turnover</t>
        </is>
      </c>
      <c r="D15" s="17" t="inlineStr">
        <is>
          <t>عدد من غادروا خلال سنتهم الأولى</t>
        </is>
      </c>
      <c r="E15" s="18" t="n">
        <v>3</v>
      </c>
      <c r="F15" s="17" t="inlineStr">
        <is>
          <t>عدد المعيَّنين خلال الفترة</t>
        </is>
      </c>
      <c r="G15" s="18" t="n">
        <v>12</v>
      </c>
      <c r="H15" s="19">
        <f>IF(OR(E15="",G15="",G15=0),"",E15/G15)</f>
        <v/>
      </c>
      <c r="I15" s="15" t="inlineStr">
        <is>
          <t>%</t>
        </is>
      </c>
      <c r="J15" s="15" t="inlineStr">
        <is>
          <t>تناقص</t>
        </is>
      </c>
      <c r="K15" s="20" t="n"/>
      <c r="L15" s="20" t="n">
        <v>0.15</v>
      </c>
      <c r="M15" s="21">
        <f>IF(H15="","",IF(J15="ازدياد",IF(K15="","حدد الحد الأدنى",IF(H15&gt;=K15,"✔ ضمن الهدف","⚠ أقل من الهدف")),IF(J15="تناقص",IF(L15="","حدد الحد الأعلى",IF(H15&lt;=L15,"✔ ضمن الهدف","⚠ أعلى من الحد")),IF(OR(K15="",L15=""),"حدد الحدين",IF(H15&lt;K15,"⚠ أقل من النطاق",IF(H15&gt;L15,"⚠ أعلى من النطاق","✔ ضمن النطاق"))))))</f>
        <v/>
      </c>
    </row>
    <row r="16">
      <c r="A16" s="13" t="inlineStr">
        <is>
          <t>علاقات الموظفين والاستبقاء</t>
        </is>
      </c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</row>
    <row r="17" ht="34" customHeight="1">
      <c r="A17" s="15" t="n">
        <v>5</v>
      </c>
      <c r="B17" s="16" t="inlineStr">
        <is>
          <t>معدل دوران الموظفين</t>
        </is>
      </c>
      <c r="C17" s="17" t="inlineStr">
        <is>
          <t>Turnover rate</t>
        </is>
      </c>
      <c r="D17" s="17" t="inlineStr">
        <is>
          <t>عدد المغادرين خلال الفترة</t>
        </is>
      </c>
      <c r="E17" s="18" t="n">
        <v>14</v>
      </c>
      <c r="F17" s="17" t="inlineStr">
        <is>
          <t>متوسط عدد الموظفين خلال الفترة</t>
        </is>
      </c>
      <c r="G17" s="18" t="n">
        <v>120</v>
      </c>
      <c r="H17" s="19">
        <f>IF(OR(E17="",G17="",G17=0),"",E17/G17)</f>
        <v/>
      </c>
      <c r="I17" s="15" t="inlineStr">
        <is>
          <t>%</t>
        </is>
      </c>
      <c r="J17" s="15" t="inlineStr">
        <is>
          <t>تناقص</t>
        </is>
      </c>
      <c r="K17" s="20" t="n"/>
      <c r="L17" s="20" t="n">
        <v>0.12</v>
      </c>
      <c r="M17" s="21">
        <f>IF(H17="","",IF(J17="ازدياد",IF(K17="","حدد الحد الأدنى",IF(H17&gt;=K17,"✔ ضمن الهدف","⚠ أقل من الهدف")),IF(J17="تناقص",IF(L17="","حدد الحد الأعلى",IF(H17&lt;=L17,"✔ ضمن الهدف","⚠ أعلى من الحد")),IF(OR(K17="",L17=""),"حدد الحدين",IF(H17&lt;K17,"⚠ أقل من النطاق",IF(H17&gt;L17,"⚠ أعلى من النطاق","✔ ضمن النطاق"))))))</f>
        <v/>
      </c>
    </row>
    <row r="18" ht="34" customHeight="1">
      <c r="A18" s="15" t="n">
        <v>6</v>
      </c>
      <c r="B18" s="16" t="inlineStr">
        <is>
          <t>معدل الاستبقاء</t>
        </is>
      </c>
      <c r="C18" s="17" t="inlineStr">
        <is>
          <t>Retention rate</t>
        </is>
      </c>
      <c r="D18" s="17" t="inlineStr">
        <is>
          <t>الموظفون المستمرون حتى نهاية الفترة من موظفي بدايتها</t>
        </is>
      </c>
      <c r="E18" s="18" t="n">
        <v>106</v>
      </c>
      <c r="F18" s="17" t="inlineStr">
        <is>
          <t>عدد الموظفين في بداية الفترة</t>
        </is>
      </c>
      <c r="G18" s="18" t="n">
        <v>118</v>
      </c>
      <c r="H18" s="19">
        <f>IF(OR(E18="",G18="",G18=0),"",E18/G18)</f>
        <v/>
      </c>
      <c r="I18" s="15" t="inlineStr">
        <is>
          <t>%</t>
        </is>
      </c>
      <c r="J18" s="15" t="inlineStr">
        <is>
          <t>ازدياد</t>
        </is>
      </c>
      <c r="K18" s="20" t="n">
        <v>0.88</v>
      </c>
      <c r="L18" s="20" t="n"/>
      <c r="M18" s="21">
        <f>IF(H18="","",IF(J18="ازدياد",IF(K18="","حدد الحد الأدنى",IF(H18&gt;=K18,"✔ ضمن الهدف","⚠ أقل من الهدف")),IF(J18="تناقص",IF(L18="","حدد الحد الأعلى",IF(H18&lt;=L18,"✔ ضمن الهدف","⚠ أعلى من الحد")),IF(OR(K18="",L18=""),"حدد الحدين",IF(H18&lt;K18,"⚠ أقل من النطاق",IF(H18&gt;L18,"⚠ أعلى من النطاق","✔ ضمن النطاق"))))))</f>
        <v/>
      </c>
    </row>
    <row r="19" ht="34" customHeight="1">
      <c r="A19" s="15" t="n">
        <v>7</v>
      </c>
      <c r="B19" s="16" t="inlineStr">
        <is>
          <t>معدل الغياب</t>
        </is>
      </c>
      <c r="C19" s="17" t="inlineStr">
        <is>
          <t>Absenteeism rate</t>
        </is>
      </c>
      <c r="D19" s="17" t="inlineStr">
        <is>
          <t>إجمالي أيام الغياب</t>
        </is>
      </c>
      <c r="E19" s="18" t="n">
        <v>95</v>
      </c>
      <c r="F19" s="17" t="inlineStr">
        <is>
          <t>إجمالي أيام العمل المجدولة</t>
        </is>
      </c>
      <c r="G19" s="18" t="n">
        <v>2640</v>
      </c>
      <c r="H19" s="19">
        <f>IF(OR(E19="",G19="",G19=0),"",E19/G19)</f>
        <v/>
      </c>
      <c r="I19" s="15" t="inlineStr">
        <is>
          <t>%</t>
        </is>
      </c>
      <c r="J19" s="15" t="inlineStr">
        <is>
          <t>تناقص</t>
        </is>
      </c>
      <c r="K19" s="20" t="n"/>
      <c r="L19" s="20" t="n">
        <v>0.03</v>
      </c>
      <c r="M19" s="21">
        <f>IF(H19="","",IF(J19="ازدياد",IF(K19="","حدد الحد الأدنى",IF(H19&gt;=K19,"✔ ضمن الهدف","⚠ أقل من الهدف")),IF(J19="تناقص",IF(L19="","حدد الحد الأعلى",IF(H19&lt;=L19,"✔ ضمن الهدف","⚠ أعلى من الحد")),IF(OR(K19="",L19=""),"حدد الحدين",IF(H19&lt;K19,"⚠ أقل من النطاق",IF(H19&gt;L19,"⚠ أعلى من النطاق","✔ ضمن النطاق"))))))</f>
        <v/>
      </c>
    </row>
    <row r="20">
      <c r="A20" s="13" t="inlineStr">
        <is>
          <t>التطوير والاستبقاء (جدول المقاييس)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</row>
    <row r="21" ht="34" customHeight="1">
      <c r="A21" s="15" t="n">
        <v>8</v>
      </c>
      <c r="B21" s="16" t="inlineStr">
        <is>
          <t>نسبة تقييمات الأداء المنجزة في الوقت المطلوب</t>
        </is>
      </c>
      <c r="C21" s="17" t="inlineStr">
        <is>
          <t>% Performance appraisals completed on time</t>
        </is>
      </c>
      <c r="D21" s="17" t="inlineStr">
        <is>
          <t>التقييمات المنجزة في الوقت</t>
        </is>
      </c>
      <c r="E21" s="18" t="n">
        <v>45</v>
      </c>
      <c r="F21" s="17" t="inlineStr">
        <is>
          <t>التقييمات المطلوب إنجازها</t>
        </is>
      </c>
      <c r="G21" s="18" t="n">
        <v>60</v>
      </c>
      <c r="H21" s="19">
        <f>IF(OR(E21="",G21="",G21=0),"",E21/G21)</f>
        <v/>
      </c>
      <c r="I21" s="15" t="inlineStr">
        <is>
          <t>%</t>
        </is>
      </c>
      <c r="J21" s="15" t="inlineStr">
        <is>
          <t>ازدياد</t>
        </is>
      </c>
      <c r="K21" s="20" t="n">
        <v>0.95</v>
      </c>
      <c r="L21" s="20" t="n"/>
      <c r="M21" s="21">
        <f>IF(H21="","",IF(J21="ازدياد",IF(K21="","حدد الحد الأدنى",IF(H21&gt;=K21,"✔ ضمن الهدف","⚠ أقل من الهدف")),IF(J21="تناقص",IF(L21="","حدد الحد الأعلى",IF(H21&lt;=L21,"✔ ضمن الهدف","⚠ أعلى من الحد")),IF(OR(K21="",L21=""),"حدد الحدين",IF(H21&lt;K21,"⚠ أقل من النطاق",IF(H21&gt;L21,"⚠ أعلى من النطاق","✔ ضمن النطاق"))))))</f>
        <v/>
      </c>
    </row>
    <row r="22" ht="34" customHeight="1">
      <c r="A22" s="15" t="n">
        <v>9</v>
      </c>
      <c r="B22" s="16" t="inlineStr">
        <is>
          <t>معدل تقييم الأداء</t>
        </is>
      </c>
      <c r="C22" s="17" t="inlineStr">
        <is>
          <t># Performance Evaluation Rate</t>
        </is>
      </c>
      <c r="D22" s="17" t="inlineStr">
        <is>
          <t>مجموع درجات التقييم للعاملين المقيَّمين</t>
        </is>
      </c>
      <c r="E22" s="18" t="n">
        <v>412</v>
      </c>
      <c r="F22" s="17" t="inlineStr">
        <is>
          <t>عدد العاملين الذين تم تقييمهم</t>
        </is>
      </c>
      <c r="G22" s="18" t="n">
        <v>118</v>
      </c>
      <c r="H22" s="22">
        <f>IF(OR(E22="",G22="",G22=0),"",E22/G22)</f>
        <v/>
      </c>
      <c r="I22" s="15" t="inlineStr">
        <is>
          <t>درجة</t>
        </is>
      </c>
      <c r="J22" s="15" t="inlineStr">
        <is>
          <t>ازدياد</t>
        </is>
      </c>
      <c r="K22" s="23" t="n">
        <v>3.5</v>
      </c>
      <c r="L22" s="23" t="n"/>
      <c r="M22" s="21">
        <f>IF(H22="","",IF(J22="ازدياد",IF(K22="","حدد الحد الأدنى",IF(H22&gt;=K22,"✔ ضمن الهدف","⚠ أقل من الهدف")),IF(J22="تناقص",IF(L22="","حدد الحد الأعلى",IF(H22&lt;=L22,"✔ ضمن الهدف","⚠ أعلى من الحد")),IF(OR(K22="",L22=""),"حدد الحدين",IF(H22&lt;K22,"⚠ أقل من النطاق",IF(H22&gt;L22,"⚠ أعلى من النطاق","✔ ضمن النطاق"))))))</f>
        <v/>
      </c>
    </row>
    <row r="23" ht="34" customHeight="1">
      <c r="A23" s="15" t="n">
        <v>10</v>
      </c>
      <c r="B23" s="16" t="inlineStr">
        <is>
          <t>نسبة الترقيات</t>
        </is>
      </c>
      <c r="C23" s="17" t="inlineStr">
        <is>
          <t>% of Promotion</t>
        </is>
      </c>
      <c r="D23" s="17" t="inlineStr">
        <is>
          <t>عدد الترقيات</t>
        </is>
      </c>
      <c r="E23" s="18" t="n">
        <v>12</v>
      </c>
      <c r="F23" s="17" t="inlineStr">
        <is>
          <t>عدد العاملين المستحقين للترقية</t>
        </is>
      </c>
      <c r="G23" s="18" t="n">
        <v>80</v>
      </c>
      <c r="H23" s="19">
        <f>IF(OR(E23="",G23="",G23=0),"",E23/G23)</f>
        <v/>
      </c>
      <c r="I23" s="15" t="inlineStr">
        <is>
          <t>%</t>
        </is>
      </c>
      <c r="J23" s="15" t="inlineStr">
        <is>
          <t>ضمن النطاق</t>
        </is>
      </c>
      <c r="K23" s="20" t="n">
        <v>0.1</v>
      </c>
      <c r="L23" s="20" t="n">
        <v>0.25</v>
      </c>
      <c r="M23" s="21">
        <f>IF(H23="","",IF(J23="ازدياد",IF(K23="","حدد الحد الأدنى",IF(H23&gt;=K23,"✔ ضمن الهدف","⚠ أقل من الهدف")),IF(J23="تناقص",IF(L23="","حدد الحد الأعلى",IF(H23&lt;=L23,"✔ ضمن الهدف","⚠ أعلى من الحد")),IF(OR(K23="",L23=""),"حدد الحدين",IF(H23&lt;K23,"⚠ أقل من النطاق",IF(H23&gt;L23,"⚠ أعلى من النطاق","✔ ضمن النطاق"))))))</f>
        <v/>
      </c>
    </row>
    <row r="24" ht="34" customHeight="1">
      <c r="A24" s="15" t="n">
        <v>11</v>
      </c>
      <c r="B24" s="16" t="inlineStr">
        <is>
          <t>الوقت المستغرق لتلقي ترقية داخلية</t>
        </is>
      </c>
      <c r="C24" s="17" t="inlineStr">
        <is>
          <t># Time to promotion</t>
        </is>
      </c>
      <c r="D24" s="17" t="inlineStr">
        <is>
          <t>إجمالي الأشهر حتى الترقية لكل المرقَّين</t>
        </is>
      </c>
      <c r="E24" s="18" t="n">
        <v>420</v>
      </c>
      <c r="F24" s="17" t="inlineStr">
        <is>
          <t>عدد الموظفين الذين تمت ترقيتهم</t>
        </is>
      </c>
      <c r="G24" s="18" t="n">
        <v>12</v>
      </c>
      <c r="H24" s="22">
        <f>IF(OR(E24="",G24="",G24=0),"",E24/G24)</f>
        <v/>
      </c>
      <c r="I24" s="15" t="inlineStr">
        <is>
          <t>شهر</t>
        </is>
      </c>
      <c r="J24" s="15" t="inlineStr">
        <is>
          <t>ضمن النطاق</t>
        </is>
      </c>
      <c r="K24" s="23" t="n">
        <v>24</v>
      </c>
      <c r="L24" s="23" t="n">
        <v>48</v>
      </c>
      <c r="M24" s="21">
        <f>IF(H24="","",IF(J24="ازدياد",IF(K24="","حدد الحد الأدنى",IF(H24&gt;=K24,"✔ ضمن الهدف","⚠ أقل من الهدف")),IF(J24="تناقص",IF(L24="","حدد الحد الأعلى",IF(H24&lt;=L24,"✔ ضمن الهدف","⚠ أعلى من الحد")),IF(OR(K24="",L24=""),"حدد الحدين",IF(H24&lt;K24,"⚠ أقل من النطاق",IF(H24&gt;L24,"⚠ أعلى من النطاق","✔ ضمن النطاق"))))))</f>
        <v/>
      </c>
    </row>
    <row r="25" ht="34" customHeight="1">
      <c r="A25" s="15" t="n">
        <v>12</v>
      </c>
      <c r="B25" s="16" t="inlineStr">
        <is>
          <t>معدل نمو قاعدة المواهب المرشحة لخطة التعاقب</t>
        </is>
      </c>
      <c r="C25" s="17" t="inlineStr">
        <is>
          <t>% Management successor pool growth rate</t>
        </is>
      </c>
      <c r="D25" s="17" t="inlineStr">
        <is>
          <t>عدد المرشحين هذه السنة</t>
        </is>
      </c>
      <c r="E25" s="18" t="n">
        <v>50</v>
      </c>
      <c r="F25" s="17" t="inlineStr">
        <is>
          <t>عدد المرشحين في السنة السابقة</t>
        </is>
      </c>
      <c r="G25" s="18" t="n">
        <v>40</v>
      </c>
      <c r="H25" s="19">
        <f>IF(OR(E25="",G25="",G25=0),"",(E25-G25)/G25)</f>
        <v/>
      </c>
      <c r="I25" s="15" t="inlineStr">
        <is>
          <t>%</t>
        </is>
      </c>
      <c r="J25" s="15" t="inlineStr">
        <is>
          <t>ازدياد</t>
        </is>
      </c>
      <c r="K25" s="20" t="n">
        <v>0.1</v>
      </c>
      <c r="L25" s="20" t="n"/>
      <c r="M25" s="21">
        <f>IF(H25="","",IF(J25="ازدياد",IF(K25="","حدد الحد الأدنى",IF(H25&gt;=K25,"✔ ضمن الهدف","⚠ أقل من الهدف")),IF(J25="تناقص",IF(L25="","حدد الحد الأعلى",IF(H25&lt;=L25,"✔ ضمن الهدف","⚠ أعلى من الحد")),IF(OR(K25="",L25=""),"حدد الحدين",IF(H25&lt;K25,"⚠ أقل من النطاق",IF(H25&gt;L25,"⚠ أعلى من النطاق","✔ ضمن النطاق"))))))</f>
        <v/>
      </c>
    </row>
    <row r="26" ht="34" customHeight="1">
      <c r="A26" s="15" t="n">
        <v>13</v>
      </c>
      <c r="B26" s="16" t="inlineStr">
        <is>
          <t>الوقت حتى الوصول إلى مستوى الكفاءة المتوقع</t>
        </is>
      </c>
      <c r="C26" s="17" t="inlineStr">
        <is>
          <t># Time to competence</t>
        </is>
      </c>
      <c r="D26" s="17" t="inlineStr">
        <is>
          <t>إجمالي الأيام حتى الكفاءة</t>
        </is>
      </c>
      <c r="E26" s="18" t="n">
        <v>900</v>
      </c>
      <c r="F26" s="17" t="inlineStr">
        <is>
          <t>عدد الموظفين</t>
        </is>
      </c>
      <c r="G26" s="18" t="n">
        <v>10</v>
      </c>
      <c r="H26" s="22">
        <f>IF(OR(E26="",G26="",G26=0),"",E26/G26)</f>
        <v/>
      </c>
      <c r="I26" s="15" t="inlineStr">
        <is>
          <t>يوم</t>
        </is>
      </c>
      <c r="J26" s="15" t="inlineStr">
        <is>
          <t>تناقص</t>
        </is>
      </c>
      <c r="K26" s="23" t="n"/>
      <c r="L26" s="23" t="n">
        <v>90</v>
      </c>
      <c r="M26" s="21">
        <f>IF(H26="","",IF(J26="ازدياد",IF(K26="","حدد الحد الأدنى",IF(H26&gt;=K26,"✔ ضمن الهدف","⚠ أقل من الهدف")),IF(J26="تناقص",IF(L26="","حدد الحد الأعلى",IF(H26&lt;=L26,"✔ ضمن الهدف","⚠ أعلى من الحد")),IF(OR(K26="",L26=""),"حدد الحدين",IF(H26&lt;K26,"⚠ أقل من النطاق",IF(H26&gt;L26,"⚠ أعلى من النطاق","✔ ضمن النطاق"))))))</f>
        <v/>
      </c>
    </row>
    <row r="27" ht="34" customHeight="1">
      <c r="A27" s="15" t="n">
        <v>14</v>
      </c>
      <c r="B27" s="16" t="inlineStr">
        <is>
          <t>الموظفون الحاصلون على درجة علمية عالية</t>
        </is>
      </c>
      <c r="C27" s="17" t="inlineStr">
        <is>
          <t>% Employees with higher education</t>
        </is>
      </c>
      <c r="D27" s="17" t="inlineStr">
        <is>
          <t>عدد الحاصلين على درجة علمية عالية</t>
        </is>
      </c>
      <c r="E27" s="18" t="n">
        <v>31</v>
      </c>
      <c r="F27" s="17" t="inlineStr">
        <is>
          <t>عدد الموظفين</t>
        </is>
      </c>
      <c r="G27" s="18" t="n">
        <v>120</v>
      </c>
      <c r="H27" s="19">
        <f>IF(OR(E27="",G27="",G27=0),"",E27/G27)</f>
        <v/>
      </c>
      <c r="I27" s="15" t="inlineStr">
        <is>
          <t>%</t>
        </is>
      </c>
      <c r="J27" s="15" t="inlineStr">
        <is>
          <t>ازدياد</t>
        </is>
      </c>
      <c r="K27" s="20" t="n">
        <v>0.3</v>
      </c>
      <c r="L27" s="20" t="n"/>
      <c r="M27" s="21">
        <f>IF(H27="","",IF(J27="ازدياد",IF(K27="","حدد الحد الأدنى",IF(H27&gt;=K27,"✔ ضمن الهدف","⚠ أقل من الهدف")),IF(J27="تناقص",IF(L27="","حدد الحد الأعلى",IF(H27&lt;=L27,"✔ ضمن الهدف","⚠ أعلى من الحد")),IF(OR(K27="",L27=""),"حدد الحدين",IF(H27&lt;K27,"⚠ أقل من النطاق",IF(H27&gt;L27,"⚠ أعلى من النطاق","✔ ضمن النطاق"))))))</f>
        <v/>
      </c>
    </row>
    <row r="28" ht="34" customHeight="1">
      <c r="A28" s="15" t="n">
        <v>15</v>
      </c>
      <c r="B28" s="16" t="inlineStr">
        <is>
          <t>الحاصلون على شهادات احترافية في وظائفهم</t>
        </is>
      </c>
      <c r="C28" s="17" t="inlineStr">
        <is>
          <t>% Employees certified for skilled job positions</t>
        </is>
      </c>
      <c r="D28" s="17" t="inlineStr">
        <is>
          <t>عدد الحاصلين على شهادات احترافية</t>
        </is>
      </c>
      <c r="E28" s="18" t="n">
        <v>38</v>
      </c>
      <c r="F28" s="17" t="inlineStr">
        <is>
          <t>عدد الموظفين</t>
        </is>
      </c>
      <c r="G28" s="18" t="n">
        <v>120</v>
      </c>
      <c r="H28" s="19">
        <f>IF(OR(E28="",G28="",G28=0),"",E28/G28)</f>
        <v/>
      </c>
      <c r="I28" s="15" t="inlineStr">
        <is>
          <t>%</t>
        </is>
      </c>
      <c r="J28" s="15" t="inlineStr">
        <is>
          <t>ازدياد</t>
        </is>
      </c>
      <c r="K28" s="20" t="n">
        <v>0.4</v>
      </c>
      <c r="L28" s="20" t="n"/>
      <c r="M28" s="21">
        <f>IF(H28="","",IF(J28="ازدياد",IF(K28="","حدد الحد الأدنى",IF(H28&gt;=K28,"✔ ضمن الهدف","⚠ أقل من الهدف")),IF(J28="تناقص",IF(L28="","حدد الحد الأعلى",IF(H28&lt;=L28,"✔ ضمن الهدف","⚠ أعلى من الحد")),IF(OR(K28="",L28=""),"حدد الحدين",IF(H28&lt;K28,"⚠ أقل من النطاق",IF(H28&gt;L28,"⚠ أعلى من النطاق","✔ ضمن النطاق"))))))</f>
        <v/>
      </c>
    </row>
    <row r="29" ht="34" customHeight="1">
      <c r="A29" s="15" t="n">
        <v>16</v>
      </c>
      <c r="B29" s="16" t="inlineStr">
        <is>
          <t>المناصب الرئيسية المؤمَّنة بخطة تعاقب</t>
        </is>
      </c>
      <c r="C29" s="17" t="inlineStr">
        <is>
          <t>% Succession plans for key positions</t>
        </is>
      </c>
      <c r="D29" s="17" t="inlineStr">
        <is>
          <t>المناصب الرئيسية المؤمَّنة بخطة تعاقب</t>
        </is>
      </c>
      <c r="E29" s="18" t="n">
        <v>18</v>
      </c>
      <c r="F29" s="17" t="inlineStr">
        <is>
          <t>إجمالي المناصب الرئيسية</t>
        </is>
      </c>
      <c r="G29" s="18" t="n">
        <v>20</v>
      </c>
      <c r="H29" s="19">
        <f>IF(OR(E29="",G29="",G29=0),"",E29/G29)</f>
        <v/>
      </c>
      <c r="I29" s="15" t="inlineStr">
        <is>
          <t>%</t>
        </is>
      </c>
      <c r="J29" s="15" t="inlineStr">
        <is>
          <t>ازدياد</t>
        </is>
      </c>
      <c r="K29" s="20" t="n">
        <v>0.8</v>
      </c>
      <c r="L29" s="20" t="n"/>
      <c r="M29" s="21">
        <f>IF(H29="","",IF(J29="ازدياد",IF(K29="","حدد الحد الأدنى",IF(H29&gt;=K29,"✔ ضمن الهدف","⚠ أقل من الهدف")),IF(J29="تناقص",IF(L29="","حدد الحد الأعلى",IF(H29&lt;=L29,"✔ ضمن الهدف","⚠ أعلى من الحد")),IF(OR(K29="",L29=""),"حدد الحدين",IF(H29&lt;K29,"⚠ أقل من النطاق",IF(H29&gt;L29,"⚠ أعلى من النطاق","✔ ضمن النطاق"))))))</f>
        <v/>
      </c>
    </row>
    <row r="30" ht="34" customHeight="1">
      <c r="A30" s="15" t="n">
        <v>17</v>
      </c>
      <c r="B30" s="16" t="inlineStr">
        <is>
          <t>رضا الموظفين عن القيادة ومجال وظيفتهم</t>
        </is>
      </c>
      <c r="C30" s="17" t="inlineStr">
        <is>
          <t>% Employee satisfaction with leadership</t>
        </is>
      </c>
      <c r="D30" s="17" t="inlineStr">
        <is>
          <t>عدد الموظفين الراضين</t>
        </is>
      </c>
      <c r="E30" s="18" t="n">
        <v>84</v>
      </c>
      <c r="F30" s="17" t="inlineStr">
        <is>
          <t>إجمالي عدد الموظفين</t>
        </is>
      </c>
      <c r="G30" s="18" t="n">
        <v>120</v>
      </c>
      <c r="H30" s="19">
        <f>IF(OR(E30="",G30="",G30=0),"",E30/G30)</f>
        <v/>
      </c>
      <c r="I30" s="15" t="inlineStr">
        <is>
          <t>%</t>
        </is>
      </c>
      <c r="J30" s="15" t="inlineStr">
        <is>
          <t>ازدياد</t>
        </is>
      </c>
      <c r="K30" s="20" t="n">
        <v>0.75</v>
      </c>
      <c r="L30" s="20" t="n"/>
      <c r="M30" s="21">
        <f>IF(H30="","",IF(J30="ازدياد",IF(K30="","حدد الحد الأدنى",IF(H30&gt;=K30,"✔ ضمن الهدف","⚠ أقل من الهدف")),IF(J30="تناقص",IF(L30="","حدد الحد الأعلى",IF(H30&lt;=L30,"✔ ضمن الهدف","⚠ أعلى من الحد")),IF(OR(K30="",L30=""),"حدد الحدين",IF(H30&lt;K30,"⚠ أقل من النطاق",IF(H30&gt;L30,"⚠ أعلى من النطاق","✔ ضمن النطاق"))))))</f>
        <v/>
      </c>
    </row>
    <row r="31" ht="34" customHeight="1">
      <c r="A31" s="15" t="n">
        <v>18</v>
      </c>
      <c r="B31" s="16" t="inlineStr">
        <is>
          <t>متوسط الشهادات المهنية لكل موظف</t>
        </is>
      </c>
      <c r="C31" s="17" t="inlineStr">
        <is>
          <t># Certifications per employee</t>
        </is>
      </c>
      <c r="D31" s="17" t="inlineStr">
        <is>
          <t>إجمالي الشهادات المهنية ذات الصلة</t>
        </is>
      </c>
      <c r="E31" s="18" t="n">
        <v>150</v>
      </c>
      <c r="F31" s="17" t="inlineStr">
        <is>
          <t>عدد الموظفين</t>
        </is>
      </c>
      <c r="G31" s="18" t="n">
        <v>120</v>
      </c>
      <c r="H31" s="22">
        <f>IF(OR(E31="",G31="",G31=0),"",E31/G31)</f>
        <v/>
      </c>
      <c r="I31" s="15" t="inlineStr">
        <is>
          <t>شهادة</t>
        </is>
      </c>
      <c r="J31" s="15" t="inlineStr">
        <is>
          <t>ازدياد</t>
        </is>
      </c>
      <c r="K31" s="23" t="n">
        <v>1</v>
      </c>
      <c r="L31" s="23" t="n"/>
      <c r="M31" s="21">
        <f>IF(H31="","",IF(J31="ازدياد",IF(K31="","حدد الحد الأدنى",IF(H31&gt;=K31,"✔ ضمن الهدف","⚠ أقل من الهدف")),IF(J31="تناقص",IF(L31="","حدد الحد الأعلى",IF(H31&lt;=L31,"✔ ضمن الهدف","⚠ أعلى من الحد")),IF(OR(K31="",L31=""),"حدد الحدين",IF(H31&lt;K31,"⚠ أقل من النطاق",IF(H31&gt;L31,"⚠ أعلى من النطاق","✔ ضمن النطاق"))))))</f>
        <v/>
      </c>
    </row>
    <row r="32" ht="34" customHeight="1">
      <c r="A32" s="15" t="n">
        <v>19</v>
      </c>
      <c r="B32" s="16" t="inlineStr">
        <is>
          <t>مستوفو متطلبات التطوير المهني</t>
        </is>
      </c>
      <c r="C32" s="17" t="inlineStr">
        <is>
          <t>% Employees meeting professional development requirements</t>
        </is>
      </c>
      <c r="D32" s="17" t="inlineStr">
        <is>
          <t>عدد المستوفين لمتطلبات التطوير</t>
        </is>
      </c>
      <c r="E32" s="18" t="n">
        <v>102</v>
      </c>
      <c r="F32" s="17" t="inlineStr">
        <is>
          <t>إجمالي عدد الموظفين</t>
        </is>
      </c>
      <c r="G32" s="18" t="n">
        <v>120</v>
      </c>
      <c r="H32" s="19">
        <f>IF(OR(E32="",G32="",G32=0),"",E32/G32)</f>
        <v/>
      </c>
      <c r="I32" s="15" t="inlineStr">
        <is>
          <t>%</t>
        </is>
      </c>
      <c r="J32" s="15" t="inlineStr">
        <is>
          <t>ازدياد</t>
        </is>
      </c>
      <c r="K32" s="20" t="n">
        <v>0.9</v>
      </c>
      <c r="L32" s="20" t="n"/>
      <c r="M32" s="21">
        <f>IF(H32="","",IF(J32="ازدياد",IF(K32="","حدد الحد الأدنى",IF(H32&gt;=K32,"✔ ضمن الهدف","⚠ أقل من الهدف")),IF(J32="تناقص",IF(L32="","حدد الحد الأعلى",IF(H32&lt;=L32,"✔ ضمن الهدف","⚠ أعلى من الحد")),IF(OR(K32="",L32=""),"حدد الحدين",IF(H32&lt;K32,"⚠ أقل من النطاق",IF(H32&gt;L32,"⚠ أعلى من النطاق","✔ ضمن النطاق"))))))</f>
        <v/>
      </c>
    </row>
    <row r="33" ht="34" customHeight="1">
      <c r="A33" s="15" t="n">
        <v>20</v>
      </c>
      <c r="B33" s="16" t="inlineStr">
        <is>
          <t>معدل التنقل الداخلي لفريق الموارد البشرية</t>
        </is>
      </c>
      <c r="C33" s="17" t="inlineStr">
        <is>
          <t>% HR mobility rate</t>
        </is>
      </c>
      <c r="D33" s="17" t="inlineStr">
        <is>
          <t>الترقيات والنقل الداخلي لفريق الموارد البشرية</t>
        </is>
      </c>
      <c r="E33" s="18" t="n">
        <v>2</v>
      </c>
      <c r="F33" s="17" t="inlineStr">
        <is>
          <t>عدد موظفي فريق الموارد البشرية</t>
        </is>
      </c>
      <c r="G33" s="18" t="n">
        <v>8</v>
      </c>
      <c r="H33" s="19">
        <f>IF(OR(E33="",G33="",G33=0),"",E33/G33)</f>
        <v/>
      </c>
      <c r="I33" s="15" t="inlineStr">
        <is>
          <t>%</t>
        </is>
      </c>
      <c r="J33" s="15" t="inlineStr">
        <is>
          <t>ضمن النطاق</t>
        </is>
      </c>
      <c r="K33" s="20" t="n">
        <v>0.05</v>
      </c>
      <c r="L33" s="20" t="n">
        <v>0.15</v>
      </c>
      <c r="M33" s="21">
        <f>IF(H33="","",IF(J33="ازدياد",IF(K33="","حدد الحد الأدنى",IF(H33&gt;=K33,"✔ ضمن الهدف","⚠ أقل من الهدف")),IF(J33="تناقص",IF(L33="","حدد الحد الأعلى",IF(H33&lt;=L33,"✔ ضمن الهدف","⚠ أعلى من الحد")),IF(OR(K33="",L33=""),"حدد الحدين",IF(H33&lt;K33,"⚠ أقل من النطاق",IF(H33&gt;L33,"⚠ أعلى من النطاق","✔ ضمن النطاق"))))))</f>
        <v/>
      </c>
    </row>
    <row r="34" ht="34" customHeight="1">
      <c r="A34" s="15" t="n">
        <v>21</v>
      </c>
      <c r="B34" s="16" t="inlineStr">
        <is>
          <t>العائد على الاستثمار في التدريب</t>
        </is>
      </c>
      <c r="C34" s="17" t="inlineStr">
        <is>
          <t>Training ROI (Phillips)</t>
        </is>
      </c>
      <c r="D34" s="17" t="inlineStr">
        <is>
          <t>الفوائد المالية للتدريب (ريال)</t>
        </is>
      </c>
      <c r="E34" s="18" t="n">
        <v>150000</v>
      </c>
      <c r="F34" s="17" t="inlineStr">
        <is>
          <t>تكلفة التدريب (ريال)</t>
        </is>
      </c>
      <c r="G34" s="18" t="n">
        <v>100000</v>
      </c>
      <c r="H34" s="19">
        <f>IF(OR(E34="",G34="",G34=0),"",(E34-G34)/G34)</f>
        <v/>
      </c>
      <c r="I34" s="15" t="inlineStr">
        <is>
          <t>%</t>
        </is>
      </c>
      <c r="J34" s="15" t="inlineStr">
        <is>
          <t>ازدياد</t>
        </is>
      </c>
      <c r="K34" s="20" t="n">
        <v>0.2</v>
      </c>
      <c r="L34" s="20" t="n"/>
      <c r="M34" s="21">
        <f>IF(H34="","",IF(J34="ازدياد",IF(K34="","حدد الحد الأدنى",IF(H34&gt;=K34,"✔ ضمن الهدف","⚠ أقل من الهدف")),IF(J34="تناقص",IF(L34="","حدد الحد الأعلى",IF(H34&lt;=L34,"✔ ضمن الهدف","⚠ أعلى من الحد")),IF(OR(K34="",L34=""),"حدد الحدين",IF(H34&lt;K34,"⚠ أقل من النطاق",IF(H34&gt;L34,"⚠ أعلى من النطاق","✔ ضمن النطاق"))))))</f>
        <v/>
      </c>
    </row>
    <row r="36" ht="40" customHeight="1">
      <c r="A36" s="5" t="inlineStr">
        <is>
          <t>ملاحظات: النتائج المئوية مخزنة ككسور (0.85 = 85%)، فاكتب الحدود المقبولة المئوية بنفس الطريقة أو بعلامة % مثل 85%. معدل تقييم الأداء يفترض سلم تقييم من 5. المصدر: جدول مقاييس التطوير والاستبقاء، ومؤشرات التوظيف والاستبقاء الشائعة في إدارة الموارد البشرية.</t>
        </is>
      </c>
    </row>
  </sheetData>
  <mergeCells count="8">
    <mergeCell ref="A36:M36"/>
    <mergeCell ref="A1:M1"/>
    <mergeCell ref="B5:C5"/>
    <mergeCell ref="A3:M3"/>
    <mergeCell ref="A20:M20"/>
    <mergeCell ref="A16:M16"/>
    <mergeCell ref="A2:M2"/>
    <mergeCell ref="A11:M11"/>
  </mergeCells>
  <conditionalFormatting sqref="M11:M34">
    <cfRule type="expression" priority="1" dxfId="0">
      <formula>LEFT(M11,1)="✔"</formula>
    </cfRule>
    <cfRule type="expression" priority="2" dxfId="1">
      <formula>LEFT(M11,1)="⚠"</formula>
    </cfRule>
  </conditionalFormatting>
  <dataValidations count="1">
    <dataValidation sqref="J12 J13 J14 J15 J17 J18 J19 J21 J22 J23 J24 J25 J26 J27 J28 J29 J30 J31 J32 J33 J34" showDropDown="0" showInputMessage="0" showErrorMessage="0" allowBlank="0" type="list">
      <formula1>"ازدياد,تناقص,ضمن النطاق"</formula1>
    </dataValidation>
  </dataValidations>
  <printOptions horizontalCentered="1"/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5"/>
  <sheetViews>
    <sheetView showGridLines="0"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2" customWidth="1" min="2" max="2"/>
    <col width="30" customWidth="1" min="3" max="3"/>
    <col width="48" customWidth="1" min="4" max="4"/>
    <col width="12" customWidth="1" min="5" max="5"/>
    <col width="48" customWidth="1" min="6" max="6"/>
    <col width="20" customWidth="1" min="7" max="7"/>
  </cols>
  <sheetData>
    <row r="1" ht="28" customHeight="1">
      <c r="A1" s="25" t="inlineStr">
        <is>
          <t>nerp.sa — دليل مؤشرات الموارد البشرية: التعريف والمعادلة ومتى يكون المؤشر جيدًا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إعداد: نايف العنزي  |  nerp.sa  |  linkedin.com/in/naifm1alanazi</t>
        </is>
      </c>
    </row>
    <row r="4">
      <c r="A4" s="12" t="inlineStr">
        <is>
          <t>#</t>
        </is>
      </c>
      <c r="B4" s="12" t="inlineStr">
        <is>
          <t>المؤشر</t>
        </is>
      </c>
      <c r="C4" s="12" t="inlineStr">
        <is>
          <t>KPI</t>
        </is>
      </c>
      <c r="D4" s="12" t="inlineStr">
        <is>
          <t>المعادلة</t>
        </is>
      </c>
      <c r="E4" s="12" t="inlineStr">
        <is>
          <t>الاتجاه الجيد</t>
        </is>
      </c>
      <c r="F4" s="12" t="inlineStr">
        <is>
          <t>لماذا؟</t>
        </is>
      </c>
      <c r="G4" s="12" t="inlineStr">
        <is>
          <t>مجال aPHRi</t>
        </is>
      </c>
    </row>
    <row r="5" ht="44" customHeight="1">
      <c r="A5" s="15" t="n">
        <v>1</v>
      </c>
      <c r="B5" s="16" t="inlineStr">
        <is>
          <t>معدل قبول عروض العمل</t>
        </is>
      </c>
      <c r="C5" s="17" t="inlineStr">
        <is>
          <t>Offer acceptance rate</t>
        </is>
      </c>
      <c r="D5" s="17" t="inlineStr">
        <is>
          <t>(العروض المقبولة ÷ العروض المقدمة) × 100</t>
        </is>
      </c>
      <c r="E5" s="15" t="inlineStr">
        <is>
          <t>ازدياد</t>
        </is>
      </c>
      <c r="F5" s="17" t="inlineStr">
        <is>
          <t>ارتفاعه يعني أن العروض تنافسية وتجربة المرشح جيدة.</t>
        </is>
      </c>
      <c r="G5" s="15" t="inlineStr">
        <is>
          <t>02 التوظيف والاختيار</t>
        </is>
      </c>
    </row>
    <row r="6" ht="44" customHeight="1">
      <c r="A6" s="15" t="n">
        <v>2</v>
      </c>
      <c r="B6" s="16" t="inlineStr">
        <is>
          <t>متوسط وقت التوظيف</t>
        </is>
      </c>
      <c r="C6" s="17" t="inlineStr">
        <is>
          <t>Time to hire</t>
        </is>
      </c>
      <c r="D6" s="17" t="inlineStr">
        <is>
          <t>إجمالي أيام التوظيف ÷ عدد الوظائف المشغولة</t>
        </is>
      </c>
      <c r="E6" s="15" t="inlineStr">
        <is>
          <t>تناقص</t>
        </is>
      </c>
      <c r="F6" s="17" t="inlineStr">
        <is>
          <t>انخفاضه يعني عملية توظيف أسرع وخسارة أقل للمرشحين الجيدين.</t>
        </is>
      </c>
      <c r="G6" s="15" t="inlineStr">
        <is>
          <t>02 التوظيف والاختيار</t>
        </is>
      </c>
    </row>
    <row r="7" ht="44" customHeight="1">
      <c r="A7" s="15" t="n">
        <v>3</v>
      </c>
      <c r="B7" s="16" t="inlineStr">
        <is>
          <t>تكلفة التوظيف لكل موظف</t>
        </is>
      </c>
      <c r="C7" s="17" t="inlineStr">
        <is>
          <t>Cost per hire</t>
        </is>
      </c>
      <c r="D7" s="17" t="inlineStr">
        <is>
          <t>إجمالي تكاليف التوظيف الداخلية والخارجية ÷ عدد المعيَّنين</t>
        </is>
      </c>
      <c r="E7" s="15" t="inlineStr">
        <is>
          <t>تناقص</t>
        </is>
      </c>
      <c r="F7" s="17" t="inlineStr">
        <is>
          <t>انخفاضه مع ثبات جودة التعيين يعني كفاءة في الإنفاق.</t>
        </is>
      </c>
      <c r="G7" s="15" t="inlineStr">
        <is>
          <t>02 التوظيف والاختيار</t>
        </is>
      </c>
    </row>
    <row r="8" ht="44" customHeight="1">
      <c r="A8" s="15" t="n">
        <v>4</v>
      </c>
      <c r="B8" s="16" t="inlineStr">
        <is>
          <t>دوران الموظفين الجدد خلال السنة الأولى</t>
        </is>
      </c>
      <c r="C8" s="17" t="inlineStr">
        <is>
          <t>New-hire turnover</t>
        </is>
      </c>
      <c r="D8" s="17" t="inlineStr">
        <is>
          <t>(المغادرون خلال السنة الأولى ÷ المعيَّنون) × 100</t>
        </is>
      </c>
      <c r="E8" s="15" t="inlineStr">
        <is>
          <t>تناقص</t>
        </is>
      </c>
      <c r="F8" s="17" t="inlineStr">
        <is>
          <t>ارتفاعه إنذار بضعف الاختيار أو التأهيل أو بوصف وظيفي غير واقعي.</t>
        </is>
      </c>
      <c r="G8" s="15" t="inlineStr">
        <is>
          <t>02 التوظيف والاختيار</t>
        </is>
      </c>
    </row>
    <row r="9" ht="44" customHeight="1">
      <c r="A9" s="15" t="n">
        <v>5</v>
      </c>
      <c r="B9" s="16" t="inlineStr">
        <is>
          <t>معدل دوران الموظفين</t>
        </is>
      </c>
      <c r="C9" s="17" t="inlineStr">
        <is>
          <t>Turnover rate</t>
        </is>
      </c>
      <c r="D9" s="17" t="inlineStr">
        <is>
          <t>(عدد المغادرين ÷ متوسط عدد الموظفين) × 100، والمتوسط = (عدد البداية + عدد النهاية) ÷ 2</t>
        </is>
      </c>
      <c r="E9" s="15" t="inlineStr">
        <is>
          <t>تناقص</t>
        </is>
      </c>
      <c r="F9" s="17" t="inlineStr">
        <is>
          <t>انخفاضه يعني استقرار القوى العاملة وتكلفة أقل لإعادة التوظيف.</t>
        </is>
      </c>
      <c r="G9" s="15" t="inlineStr">
        <is>
          <t>05 علاقات الموظفين</t>
        </is>
      </c>
    </row>
    <row r="10" ht="44" customHeight="1">
      <c r="A10" s="15" t="n">
        <v>6</v>
      </c>
      <c r="B10" s="16" t="inlineStr">
        <is>
          <t>معدل الاستبقاء</t>
        </is>
      </c>
      <c r="C10" s="17" t="inlineStr">
        <is>
          <t>Retention rate</t>
        </is>
      </c>
      <c r="D10" s="17" t="inlineStr">
        <is>
          <t>(المستمرون حتى نهاية الفترة ÷ عدد الموظفين في بدايتها) × 100، ولا يُحسب فيه المعيَّنون الجدد</t>
        </is>
      </c>
      <c r="E10" s="15" t="inlineStr">
        <is>
          <t>ازدياد</t>
        </is>
      </c>
      <c r="F10" s="17" t="inlineStr">
        <is>
          <t>ارتفاعه يعني نجاح برامج الاستبقاء.</t>
        </is>
      </c>
      <c r="G10" s="15" t="inlineStr">
        <is>
          <t>04 التطوير والاستبقاء</t>
        </is>
      </c>
    </row>
    <row r="11" ht="44" customHeight="1">
      <c r="A11" s="15" t="n">
        <v>7</v>
      </c>
      <c r="B11" s="16" t="inlineStr">
        <is>
          <t>معدل الغياب</t>
        </is>
      </c>
      <c r="C11" s="17" t="inlineStr">
        <is>
          <t>Absenteeism rate</t>
        </is>
      </c>
      <c r="D11" s="17" t="inlineStr">
        <is>
          <t>(أيام الغياب ÷ أيام العمل المجدولة) × 100</t>
        </is>
      </c>
      <c r="E11" s="15" t="inlineStr">
        <is>
          <t>تناقص</t>
        </is>
      </c>
      <c r="F11" s="17" t="inlineStr">
        <is>
          <t>ارتفاعه يشير غالبًا إلى ضعف الارتباط الوظيفي أو مشكلات في بيئة العمل.</t>
        </is>
      </c>
      <c r="G11" s="15" t="inlineStr">
        <is>
          <t>05 علاقات الموظفين</t>
        </is>
      </c>
    </row>
    <row r="12" ht="44" customHeight="1">
      <c r="A12" s="15" t="n">
        <v>8</v>
      </c>
      <c r="B12" s="16" t="inlineStr">
        <is>
          <t>نسبة تقييمات الأداء المنجزة في الوقت المطلوب</t>
        </is>
      </c>
      <c r="C12" s="17" t="inlineStr">
        <is>
          <t>% Performance appraisals completed on time</t>
        </is>
      </c>
      <c r="D12" s="17" t="inlineStr">
        <is>
          <t>(تقييم الأداء المنجز في الوقت المطلوب ÷ تقييم الأداء المطلوب إنجازه) × 100</t>
        </is>
      </c>
      <c r="E12" s="15" t="inlineStr">
        <is>
          <t>ازدياد</t>
        </is>
      </c>
      <c r="F12" s="17" t="inlineStr">
        <is>
          <t>ارتفاعه يعني انضباط دورة إدارة الأداء.</t>
        </is>
      </c>
      <c r="G12" s="15" t="inlineStr">
        <is>
          <t>04 التطوير والاستبقاء</t>
        </is>
      </c>
    </row>
    <row r="13" ht="44" customHeight="1">
      <c r="A13" s="15" t="n">
        <v>9</v>
      </c>
      <c r="B13" s="16" t="inlineStr">
        <is>
          <t>معدل تقييم الأداء</t>
        </is>
      </c>
      <c r="C13" s="17" t="inlineStr">
        <is>
          <t># Performance Evaluation Rate</t>
        </is>
      </c>
      <c r="D13" s="17" t="inlineStr">
        <is>
          <t>مجموع تقييم الأداء للعاملين الذين تم تقييم أداءهم ÷ عدد العاملين الذين تم تقييمهم</t>
        </is>
      </c>
      <c r="E13" s="15" t="inlineStr">
        <is>
          <t>ازدياد</t>
        </is>
      </c>
      <c r="F13" s="17" t="inlineStr">
        <is>
          <t>ارتفاع متوسط التقييم جيد ما دام التقييم موضوعيًا (انتبه لخطأ التساهل).</t>
        </is>
      </c>
      <c r="G13" s="15" t="inlineStr">
        <is>
          <t>04 التطوير والاستبقاء</t>
        </is>
      </c>
    </row>
    <row r="14" ht="44" customHeight="1">
      <c r="A14" s="15" t="n">
        <v>10</v>
      </c>
      <c r="B14" s="16" t="inlineStr">
        <is>
          <t>نسبة الترقيات</t>
        </is>
      </c>
      <c r="C14" s="17" t="inlineStr">
        <is>
          <t>% of Promotion</t>
        </is>
      </c>
      <c r="D14" s="17" t="inlineStr">
        <is>
          <t>(مجموع الترقيات ÷ مجموع العاملين المستحقين للترقيات) × 100</t>
        </is>
      </c>
      <c r="E14" s="15" t="inlineStr">
        <is>
          <t>ضمن النطاق</t>
        </is>
      </c>
      <c r="F14" s="17" t="inlineStr">
        <is>
          <t>جيد ضمن النطاق: ارتفاعه الكبير تضخم في الترقيات، وانخفاضه ركود في المسار الوظيفي.</t>
        </is>
      </c>
      <c r="G14" s="15" t="inlineStr">
        <is>
          <t>04 التطوير والاستبقاء</t>
        </is>
      </c>
    </row>
    <row r="15" ht="44" customHeight="1">
      <c r="A15" s="15" t="n">
        <v>11</v>
      </c>
      <c r="B15" s="16" t="inlineStr">
        <is>
          <t>الوقت المستغرق لتلقي ترقية داخلية</t>
        </is>
      </c>
      <c r="C15" s="17" t="inlineStr">
        <is>
          <t># Time to promotion</t>
        </is>
      </c>
      <c r="D15" s="17" t="inlineStr">
        <is>
          <t>إجمالي الوقت المستغرق لتلقي ترقيات داخلية ÷ عدد الموظفين الذين تمت ترقيتهم</t>
        </is>
      </c>
      <c r="E15" s="15" t="inlineStr">
        <is>
          <t>ضمن النطاق</t>
        </is>
      </c>
      <c r="F15" s="17" t="inlineStr">
        <is>
          <t>جيد ضمن النطاق: قِصره الشديد ترقية قبل الجاهزية، وطوله يدفع المواهب للمغادرة.</t>
        </is>
      </c>
      <c r="G15" s="15" t="inlineStr">
        <is>
          <t>04 التطوير والاستبقاء</t>
        </is>
      </c>
    </row>
    <row r="16" ht="44" customHeight="1">
      <c r="A16" s="15" t="n">
        <v>12</v>
      </c>
      <c r="B16" s="16" t="inlineStr">
        <is>
          <t>معدل نمو قاعدة المواهب المرشحة لخطة التعاقب</t>
        </is>
      </c>
      <c r="C16" s="17" t="inlineStr">
        <is>
          <t>% Management successor pool growth rate</t>
        </is>
      </c>
      <c r="D16" s="17" t="inlineStr">
        <is>
          <t>((المرشحون هذه السنة − المرشحون في السنة السابقة) ÷ المرشحون في السنة السابقة) × 100</t>
        </is>
      </c>
      <c r="E16" s="15" t="inlineStr">
        <is>
          <t>ازدياد</t>
        </is>
      </c>
      <c r="F16" s="17" t="inlineStr">
        <is>
          <t>ارتفاعه يعني جاهزية أكبر لشغل المناصب القيادية من الداخل.</t>
        </is>
      </c>
      <c r="G16" s="15" t="inlineStr">
        <is>
          <t>04 التطوير والاستبقاء</t>
        </is>
      </c>
    </row>
    <row r="17" ht="44" customHeight="1">
      <c r="A17" s="15" t="n">
        <v>13</v>
      </c>
      <c r="B17" s="16" t="inlineStr">
        <is>
          <t>الوقت حتى الوصول إلى مستوى الكفاءة المتوقع</t>
        </is>
      </c>
      <c r="C17" s="17" t="inlineStr">
        <is>
          <t># Time to competence</t>
        </is>
      </c>
      <c r="D17" s="17" t="inlineStr">
        <is>
          <t>إجمالي الوقت المستغرق حتى يصل الموظفون إلى الكفاءة ÷ عدد الموظفين</t>
        </is>
      </c>
      <c r="E17" s="15" t="inlineStr">
        <is>
          <t>تناقص</t>
        </is>
      </c>
      <c r="F17" s="17" t="inlineStr">
        <is>
          <t>انخفاضه يعني تأهيلًا وتدريبًا أكثر فعالية.</t>
        </is>
      </c>
      <c r="G17" s="15" t="inlineStr">
        <is>
          <t>04 التطوير والاستبقاء</t>
        </is>
      </c>
    </row>
    <row r="18" ht="44" customHeight="1">
      <c r="A18" s="15" t="n">
        <v>14</v>
      </c>
      <c r="B18" s="16" t="inlineStr">
        <is>
          <t>الموظفون الحاصلون على درجة علمية عالية</t>
        </is>
      </c>
      <c r="C18" s="17" t="inlineStr">
        <is>
          <t>% Employees with higher education</t>
        </is>
      </c>
      <c r="D18" s="17" t="inlineStr">
        <is>
          <t>(عدد الحاصلين على درجة علمية عالية ÷ عدد الموظفين) × 100</t>
        </is>
      </c>
      <c r="E18" s="15" t="inlineStr">
        <is>
          <t>ازدياد</t>
        </is>
      </c>
      <c r="F18" s="17" t="inlineStr">
        <is>
          <t>ارتفاعه يعكس نمو رأس المال المعرفي للمنظمة.</t>
        </is>
      </c>
      <c r="G18" s="15" t="inlineStr">
        <is>
          <t>04 التطوير والاستبقاء</t>
        </is>
      </c>
    </row>
    <row r="19" ht="44" customHeight="1">
      <c r="A19" s="15" t="n">
        <v>15</v>
      </c>
      <c r="B19" s="16" t="inlineStr">
        <is>
          <t>الحاصلون على شهادات احترافية في وظائفهم</t>
        </is>
      </c>
      <c r="C19" s="17" t="inlineStr">
        <is>
          <t>% Employees certified for skilled job positions</t>
        </is>
      </c>
      <c r="D19" s="17" t="inlineStr">
        <is>
          <t>(عدد الحاصلين على شهادات احترافية ÷ عدد الموظفين) × 100</t>
        </is>
      </c>
      <c r="E19" s="15" t="inlineStr">
        <is>
          <t>ازدياد</t>
        </is>
      </c>
      <c r="F19" s="17" t="inlineStr">
        <is>
          <t>ارتفاعه يعني قوى عاملة مؤهلة مهنيًا للوظائف التخصصية.</t>
        </is>
      </c>
      <c r="G19" s="15" t="inlineStr">
        <is>
          <t>04 التطوير والاستبقاء</t>
        </is>
      </c>
    </row>
    <row r="20" ht="44" customHeight="1">
      <c r="A20" s="15" t="n">
        <v>16</v>
      </c>
      <c r="B20" s="16" t="inlineStr">
        <is>
          <t>المناصب الرئيسية المؤمَّنة بخطة تعاقب</t>
        </is>
      </c>
      <c r="C20" s="17" t="inlineStr">
        <is>
          <t>% Succession plans for key positions</t>
        </is>
      </c>
      <c r="D20" s="17" t="inlineStr">
        <is>
          <t>(المناصب الرئيسية المؤمَّنة بخطة تعاقب ÷ إجمالي المناصب الرئيسية) × 100</t>
        </is>
      </c>
      <c r="E20" s="15" t="inlineStr">
        <is>
          <t>ازدياد</t>
        </is>
      </c>
      <c r="F20" s="17" t="inlineStr">
        <is>
          <t>ارتفاعه يضمن انتقالًا سلسًا عند غياب شاغل منصب حرج.</t>
        </is>
      </c>
      <c r="G20" s="15" t="inlineStr">
        <is>
          <t>04 التطوير والاستبقاء</t>
        </is>
      </c>
    </row>
    <row r="21" ht="44" customHeight="1">
      <c r="A21" s="15" t="n">
        <v>17</v>
      </c>
      <c r="B21" s="16" t="inlineStr">
        <is>
          <t>رضا الموظفين عن القيادة ومجال وظيفتهم</t>
        </is>
      </c>
      <c r="C21" s="17" t="inlineStr">
        <is>
          <t>% Employee satisfaction with leadership</t>
        </is>
      </c>
      <c r="D21" s="17" t="inlineStr">
        <is>
          <t>(عدد الموظفين الراضين عن القيادة ومجال وظيفتهم ÷ إجمالي عدد الموظفين) × 100</t>
        </is>
      </c>
      <c r="E21" s="15" t="inlineStr">
        <is>
          <t>ازدياد</t>
        </is>
      </c>
      <c r="F21" s="17" t="inlineStr">
        <is>
          <t>ارتفاعه مرتبط مباشرة بالاستبقاء، فالموظفون يتركون المديرين لا الشركات.</t>
        </is>
      </c>
      <c r="G21" s="15" t="inlineStr">
        <is>
          <t>04 التطوير والاستبقاء</t>
        </is>
      </c>
    </row>
    <row r="22" ht="44" customHeight="1">
      <c r="A22" s="15" t="n">
        <v>18</v>
      </c>
      <c r="B22" s="16" t="inlineStr">
        <is>
          <t>متوسط الشهادات المهنية لكل موظف</t>
        </is>
      </c>
      <c r="C22" s="17" t="inlineStr">
        <is>
          <t># Certifications per employee</t>
        </is>
      </c>
      <c r="D22" s="17" t="inlineStr">
        <is>
          <t>إجمالي الشهادات المهنية لدى الموظفين ÷ عدد الموظفين</t>
        </is>
      </c>
      <c r="E22" s="15" t="inlineStr">
        <is>
          <t>ازدياد</t>
        </is>
      </c>
      <c r="F22" s="17" t="inlineStr">
        <is>
          <t>ارتفاعه يعكس ثقافة تعلم مستمر.</t>
        </is>
      </c>
      <c r="G22" s="15" t="inlineStr">
        <is>
          <t>04 التطوير والاستبقاء</t>
        </is>
      </c>
    </row>
    <row r="23" ht="44" customHeight="1">
      <c r="A23" s="15" t="n">
        <v>19</v>
      </c>
      <c r="B23" s="16" t="inlineStr">
        <is>
          <t>مستوفو متطلبات التطوير المهني</t>
        </is>
      </c>
      <c r="C23" s="17" t="inlineStr">
        <is>
          <t>% Employees meeting professional development requirements</t>
        </is>
      </c>
      <c r="D23" s="17" t="inlineStr">
        <is>
          <t>(عدد الموظفين الذين يستوفون متطلبات التطوير المهني ÷ إجمالي عدد الموظفين) × 100</t>
        </is>
      </c>
      <c r="E23" s="15" t="inlineStr">
        <is>
          <t>ازدياد</t>
        </is>
      </c>
      <c r="F23" s="17" t="inlineStr">
        <is>
          <t>ارتفاعه يعني التزامًا بخطط التطوير الفردية.</t>
        </is>
      </c>
      <c r="G23" s="15" t="inlineStr">
        <is>
          <t>04 التطوير والاستبقاء</t>
        </is>
      </c>
    </row>
    <row r="24" ht="44" customHeight="1">
      <c r="A24" s="15" t="n">
        <v>20</v>
      </c>
      <c r="B24" s="16" t="inlineStr">
        <is>
          <t>معدل التنقل الداخلي لفريق الموارد البشرية</t>
        </is>
      </c>
      <c r="C24" s="17" t="inlineStr">
        <is>
          <t>% HR mobility rate</t>
        </is>
      </c>
      <c r="D24" s="17" t="inlineStr">
        <is>
          <t>(عدد الترقيات الداخلية وعمليات النقل لأعضاء فريق الموارد البشرية ÷ عدد الموظفين) × 100</t>
        </is>
      </c>
      <c r="E24" s="15" t="inlineStr">
        <is>
          <t>ضمن النطاق</t>
        </is>
      </c>
      <c r="F24" s="17" t="inlineStr">
        <is>
          <t>جيد ضمن النطاق: قليله ركود، وكثيره عدم استقرار في الفريق.</t>
        </is>
      </c>
      <c r="G24" s="15" t="inlineStr">
        <is>
          <t>04 التطوير والاستبقاء</t>
        </is>
      </c>
    </row>
    <row r="25" ht="44" customHeight="1">
      <c r="A25" s="15" t="n">
        <v>21</v>
      </c>
      <c r="B25" s="16" t="inlineStr">
        <is>
          <t>العائد على الاستثمار في التدريب</t>
        </is>
      </c>
      <c r="C25" s="17" t="inlineStr">
        <is>
          <t>Training ROI (Phillips)</t>
        </is>
      </c>
      <c r="D25" s="17" t="inlineStr">
        <is>
          <t>((الفوائد المالية − تكلفة التدريب) ÷ تكلفة التدريب) × 100</t>
        </is>
      </c>
      <c r="E25" s="15" t="inlineStr">
        <is>
          <t>ازدياد</t>
        </is>
      </c>
      <c r="F25" s="17" t="inlineStr">
        <is>
          <t>ارتفاعه يثبت أن التدريب استثمار لا مصروف. نموذج فيليبس يضيف هذا المستوى إلى كيركباتريك.</t>
        </is>
      </c>
      <c r="G25" s="15" t="inlineStr">
        <is>
          <t>04 التطوير والاستبقاء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2026-10-09T16:49:44Z</dcterms:created>
  <dcterms:modified xmlns:dcterms="http://purl.org/dc/terms/" xmlns:xsi="http://www.w3.org/2001/XMLSchema-instance" xsi:type="dcterms:W3CDTF">2026-10-09T16:49:44Z</dcterms:modified>
</cp:coreProperties>
</file>