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سجل الانضباط" sheetId="1" state="visible" r:id="rId1"/>
    <sheet xmlns:r="http://schemas.openxmlformats.org/officeDocument/2006/relationships" name="الملخص" sheetId="2" state="visible" r:id="rId2"/>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numFmts>
  <fonts count="9">
    <font>
      <name val="Calibri"/>
      <family val="2"/>
      <color theme="1"/>
      <sz val="11"/>
      <scheme val="minor"/>
    </font>
    <font>
      <name val="Arial"/>
      <b val="1"/>
      <color rgb="00FFFFFF"/>
      <sz val="16"/>
    </font>
    <font>
      <name val="Arial"/>
      <color rgb="003B123F"/>
      <sz val="10"/>
    </font>
    <font>
      <name val="Arial"/>
      <color rgb="007A6F7D"/>
      <sz val="9"/>
    </font>
    <font>
      <name val="Arial"/>
      <b val="1"/>
      <color rgb="00FFFFFF"/>
      <sz val="9"/>
    </font>
    <font>
      <name val="Arial"/>
      <b val="1"/>
      <color rgb="003B123F"/>
      <sz val="10"/>
    </font>
    <font>
      <name val="Arial"/>
      <color rgb="00FFFFFF"/>
      <sz val="8"/>
    </font>
    <font>
      <name val="Arial"/>
      <color rgb="00000000"/>
      <sz val="10"/>
    </font>
    <font>
      <name val="Arial"/>
      <b val="1"/>
      <color rgb="00000000"/>
      <sz val="10"/>
    </font>
  </fonts>
  <fills count="6">
    <fill>
      <patternFill/>
    </fill>
    <fill>
      <patternFill patternType="gray125"/>
    </fill>
    <fill>
      <patternFill patternType="solid">
        <fgColor rgb="003B123F"/>
      </patternFill>
    </fill>
    <fill>
      <patternFill patternType="solid">
        <fgColor rgb="00FBF8F3"/>
      </patternFill>
    </fill>
    <fill>
      <patternFill patternType="solid">
        <fgColor rgb="005A2B60"/>
      </patternFill>
    </fill>
    <fill>
      <patternFill patternType="solid">
        <fgColor rgb="00F3E9D2"/>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16">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4" borderId="1" applyAlignment="1" pivotButton="0" quotePrefix="0" xfId="0">
      <alignment horizontal="center" vertical="center" wrapText="1" readingOrder="2"/>
    </xf>
    <xf numFmtId="0" fontId="2" fillId="5" borderId="1" applyAlignment="1" pivotButton="0" quotePrefix="0" xfId="0">
      <alignment horizontal="center" vertical="center" wrapText="1" readingOrder="2"/>
    </xf>
    <xf numFmtId="165" fontId="2" fillId="5" borderId="1" applyAlignment="1" pivotButton="0" quotePrefix="0" xfId="0">
      <alignment horizontal="center" vertical="center" wrapText="1" readingOrder="2"/>
    </xf>
    <xf numFmtId="0" fontId="2" fillId="5" borderId="1" applyAlignment="1" pivotButton="0" quotePrefix="0" xfId="0">
      <alignment horizontal="right" vertical="center" wrapText="1" readingOrder="2"/>
    </xf>
    <xf numFmtId="0" fontId="5" fillId="5" borderId="1" applyAlignment="1" pivotButton="0" quotePrefix="0" xfId="0">
      <alignment horizontal="center" vertical="center" wrapText="1" readingOrder="2"/>
    </xf>
    <xf numFmtId="0" fontId="7" fillId="0" borderId="1" applyAlignment="1" pivotButton="0" quotePrefix="0" xfId="0">
      <alignment horizontal="right" vertical="center" wrapText="1" readingOrder="2"/>
    </xf>
    <xf numFmtId="0" fontId="8" fillId="0" borderId="1" applyAlignment="1" pivotButton="0" quotePrefix="0" xfId="0">
      <alignment horizontal="right" vertical="center" wrapText="1" readingOrder="2"/>
    </xf>
    <xf numFmtId="0" fontId="6" fillId="0" borderId="0" pivotButton="0" quotePrefix="0" xfId="0"/>
    <xf numFmtId="0" fontId="8" fillId="3" borderId="1" applyAlignment="1" pivotButton="0" quotePrefix="0" xfId="0">
      <alignment horizontal="right" vertical="center" wrapText="1" readingOrder="2"/>
    </xf>
    <xf numFmtId="0" fontId="8" fillId="0" borderId="1" applyAlignment="1" pivotButton="0" quotePrefix="0" xfId="0">
      <alignment horizontal="center" vertical="center" wrapText="1" readingOrder="2"/>
    </xf>
  </cellXfs>
  <cellStyles count="1">
    <cellStyle name="Normal" xfId="0" builtinId="0" hidden="0"/>
  </cellStyles>
  <dxfs count="3">
    <dxf>
      <font>
        <name val="Arial"/>
        <b val="1"/>
        <color rgb="003F6B52"/>
      </font>
      <fill>
        <patternFill patternType="solid">
          <fgColor rgb="00E6F0E8"/>
        </patternFill>
      </fill>
    </dxf>
    <dxf>
      <font>
        <name val="Arial"/>
        <b val="1"/>
        <color rgb="009A3F39"/>
      </font>
      <fill>
        <patternFill patternType="solid">
          <fgColor rgb="00F7E7E3"/>
        </patternFill>
      </fill>
    </dxf>
    <dxf>
      <font>
        <name val="Arial"/>
        <b val="1"/>
        <color rgb="008A5A24"/>
      </font>
      <fill>
        <patternFill patternType="solid">
          <fgColor rgb="00F3E9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26"/>
  <sheetViews>
    <sheetView showGridLines="0" rightToLeft="1" workbookViewId="0">
      <pane xSplit="1" ySplit="6" topLeftCell="B7"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28" customWidth="1" min="3" max="3"/>
    <col width="15" customWidth="1" min="4" max="4"/>
    <col width="13" customWidth="1" min="5" max="5"/>
    <col width="12" customWidth="1" min="6" max="6"/>
    <col width="18" customWidth="1" min="7" max="7"/>
    <col width="40" customWidth="1" min="8" max="8"/>
  </cols>
  <sheetData>
    <row r="1" ht="30" customHeight="1">
      <c r="A1" s="1" t="inlineStr">
        <is>
          <t>nerp.sa — متابعة الانضباط التدريجي (Progressive Discipline Tracker)</t>
        </is>
      </c>
      <c r="B1" s="2" t="n"/>
      <c r="C1" s="2" t="n"/>
      <c r="D1" s="2" t="n"/>
      <c r="E1" s="2" t="n"/>
      <c r="F1" s="2" t="n"/>
      <c r="G1" s="2" t="n"/>
      <c r="H1" s="2" t="n"/>
    </row>
    <row r="2">
      <c r="A2" s="3" t="inlineStr">
        <is>
          <t>إعداد: نايف العنزي  |  nerp.sa  |  linkedin.com/in/naifm1alanazi</t>
        </is>
      </c>
      <c r="B2" s="4" t="n"/>
      <c r="C2" s="4" t="n"/>
      <c r="D2" s="4" t="n"/>
      <c r="E2" s="4" t="n"/>
      <c r="F2" s="4" t="n"/>
      <c r="G2" s="4" t="n"/>
      <c r="H2" s="4" t="n"/>
    </row>
    <row r="3" ht="52" customHeight="1">
      <c r="A3" s="5" t="inlineStr">
        <is>
          <t>سجّل كل إجراء تأديبي في صف بالترتيب الزمني، برمز الموظف بدل اسمه. الانضباط التدريجي: تحذير شفهي، ثم إنذار كتابي، ثم إيقاف مؤقت، ثم إنهاء الخدمة كملاذ أخير. ينبهك السجل إذا قُفزت مرحلة، أو إذا لم يُوثق الإجراء. طابق الجزاءات مع لائحة تنظيم العمل المعتمدة ونظام العمل.</t>
        </is>
      </c>
    </row>
    <row r="6" ht="36" customHeight="1">
      <c r="A6" s="6" t="inlineStr">
        <is>
          <t>رمز الموظف</t>
        </is>
      </c>
      <c r="B6" s="6" t="inlineStr">
        <is>
          <t>التاريخ</t>
        </is>
      </c>
      <c r="C6" s="6" t="inlineStr">
        <is>
          <t>المخالفة</t>
        </is>
      </c>
      <c r="D6" s="6" t="inlineStr">
        <is>
          <t>الإجراء</t>
        </is>
      </c>
      <c r="E6" s="6" t="inlineStr">
        <is>
          <t>موثق وموقّع؟</t>
        </is>
      </c>
      <c r="F6" s="6" t="inlineStr">
        <is>
          <t>أعلى مرحلة سابقة</t>
        </is>
      </c>
      <c r="G6" s="6" t="inlineStr">
        <is>
          <t>المرحلة التالية</t>
        </is>
      </c>
      <c r="H6" s="6" t="inlineStr">
        <is>
          <t>التحقق</t>
        </is>
      </c>
    </row>
    <row r="7">
      <c r="A7" s="7" t="inlineStr">
        <is>
          <t>E-014</t>
        </is>
      </c>
      <c r="B7" s="8" t="n">
        <v>46083</v>
      </c>
      <c r="C7" s="9" t="inlineStr">
        <is>
          <t>التأخر المتكرر</t>
        </is>
      </c>
      <c r="D7" s="10" t="inlineStr">
        <is>
          <t>تحذير شفهي</t>
        </is>
      </c>
      <c r="E7" s="7" t="inlineStr">
        <is>
          <t>نعم</t>
        </is>
      </c>
      <c r="F7" s="11">
        <f>IF(A7="","",IF(0=0,"لا يوجد",INDEX({"تحذير شفهي","إنذار كتابي","إيقاف مؤقت","إنهاء الخدمة"},0)))</f>
        <v/>
      </c>
      <c r="G7" s="11">
        <f>IF(OR(A7="",I7=0),"",IF(I7&gt;=4,"انتهت العلاقة",INDEX({"إنذار كتابي","إيقاف مؤقت","إنهاء الخدمة"},I7)))</f>
        <v/>
      </c>
      <c r="H7" s="12">
        <f>IF(OR(A7="",D7=""),"",IF(I7&gt;J7+1,"⚠ قفز مرحلة: تأكد أن المخالفة جسيمة وموثقة نظامًا",IF(E7&lt;&gt;"نعم","⚠ غير موثق: وثّق الإجراء ووقّعه",IF(I7&lt;=J7,"◐ تكرار نفس المرحلة أو أقل","✔ تسلسل سليم"))))</f>
        <v/>
      </c>
      <c r="I7" s="13">
        <f>IFERROR(MATCH(D7,{"تحذير شفهي","إنذار كتابي","إيقاف مؤقت","إنهاء الخدمة"},0),0)</f>
        <v/>
      </c>
      <c r="J7" s="13">
        <f>IF(A7="","",0)</f>
        <v/>
      </c>
    </row>
    <row r="8">
      <c r="A8" s="7" t="inlineStr">
        <is>
          <t>E-014</t>
        </is>
      </c>
      <c r="B8" s="8" t="n">
        <v>46127</v>
      </c>
      <c r="C8" s="9" t="inlineStr">
        <is>
          <t>التأخر المتكرر</t>
        </is>
      </c>
      <c r="D8" s="10" t="inlineStr">
        <is>
          <t>إنذار كتابي</t>
        </is>
      </c>
      <c r="E8" s="7" t="inlineStr">
        <is>
          <t>نعم</t>
        </is>
      </c>
      <c r="F8" s="11">
        <f>IF(A8="","",IF(IFERROR(_xlfn.MAXIFS($I$7:$I$7,$A$7:$A$7,A8),0)=0,"لا يوجد",INDEX({"تحذير شفهي","إنذار كتابي","إيقاف مؤقت","إنهاء الخدمة"},IFERROR(_xlfn.MAXIFS($I$7:$I$7,$A$7:$A$7,A8),0))))</f>
        <v/>
      </c>
      <c r="G8" s="11">
        <f>IF(OR(A8="",I8=0),"",IF(I8&gt;=4,"انتهت العلاقة",INDEX({"إنذار كتابي","إيقاف مؤقت","إنهاء الخدمة"},I8)))</f>
        <v/>
      </c>
      <c r="H8" s="12">
        <f>IF(OR(A8="",D8=""),"",IF(I8&gt;J8+1,"⚠ قفز مرحلة: تأكد أن المخالفة جسيمة وموثقة نظامًا",IF(E8&lt;&gt;"نعم","⚠ غير موثق: وثّق الإجراء ووقّعه",IF(I8&lt;=J8,"◐ تكرار نفس المرحلة أو أقل","✔ تسلسل سليم"))))</f>
        <v/>
      </c>
      <c r="I8" s="13">
        <f>IFERROR(MATCH(D8,{"تحذير شفهي","إنذار كتابي","إيقاف مؤقت","إنهاء الخدمة"},0),0)</f>
        <v/>
      </c>
      <c r="J8" s="13">
        <f>IF(A8="","",IFERROR(_xlfn.MAXIFS($I$7:$I$7,$A$7:$A$7,A8),0))</f>
        <v/>
      </c>
    </row>
    <row r="9">
      <c r="A9" s="7" t="inlineStr">
        <is>
          <t>E-022</t>
        </is>
      </c>
      <c r="B9" s="8" t="n">
        <v>46152</v>
      </c>
      <c r="C9" s="9" t="inlineStr">
        <is>
          <t>مخالفة تعليمات السلامة</t>
        </is>
      </c>
      <c r="D9" s="10" t="inlineStr">
        <is>
          <t>إنذار كتابي</t>
        </is>
      </c>
      <c r="E9" s="7" t="inlineStr">
        <is>
          <t>نعم</t>
        </is>
      </c>
      <c r="F9" s="11">
        <f>IF(A9="","",IF(IFERROR(_xlfn.MAXIFS($I$7:$I$8,$A$7:$A$8,A9),0)=0,"لا يوجد",INDEX({"تحذير شفهي","إنذار كتابي","إيقاف مؤقت","إنهاء الخدمة"},IFERROR(_xlfn.MAXIFS($I$7:$I$8,$A$7:$A$8,A9),0))))</f>
        <v/>
      </c>
      <c r="G9" s="11">
        <f>IF(OR(A9="",I9=0),"",IF(I9&gt;=4,"انتهت العلاقة",INDEX({"إنذار كتابي","إيقاف مؤقت","إنهاء الخدمة"},I9)))</f>
        <v/>
      </c>
      <c r="H9" s="12">
        <f>IF(OR(A9="",D9=""),"",IF(I9&gt;J9+1,"⚠ قفز مرحلة: تأكد أن المخالفة جسيمة وموثقة نظامًا",IF(E9&lt;&gt;"نعم","⚠ غير موثق: وثّق الإجراء ووقّعه",IF(I9&lt;=J9,"◐ تكرار نفس المرحلة أو أقل","✔ تسلسل سليم"))))</f>
        <v/>
      </c>
      <c r="I9" s="13">
        <f>IFERROR(MATCH(D9,{"تحذير شفهي","إنذار كتابي","إيقاف مؤقت","إنهاء الخدمة"},0),0)</f>
        <v/>
      </c>
      <c r="J9" s="13">
        <f>IF(A9="","",IFERROR(_xlfn.MAXIFS($I$7:$I$8,$A$7:$A$8,A9),0))</f>
        <v/>
      </c>
    </row>
    <row r="10">
      <c r="A10" s="7" t="inlineStr">
        <is>
          <t>E-031</t>
        </is>
      </c>
      <c r="B10" s="8" t="n">
        <v>46174</v>
      </c>
      <c r="C10" s="9" t="inlineStr">
        <is>
          <t>الغياب بدون إذن</t>
        </is>
      </c>
      <c r="D10" s="10" t="inlineStr">
        <is>
          <t>تحذير شفهي</t>
        </is>
      </c>
      <c r="E10" s="7" t="inlineStr">
        <is>
          <t>لا</t>
        </is>
      </c>
      <c r="F10" s="11">
        <f>IF(A10="","",IF(IFERROR(_xlfn.MAXIFS($I$7:$I$9,$A$7:$A$9,A10),0)=0,"لا يوجد",INDEX({"تحذير شفهي","إنذار كتابي","إيقاف مؤقت","إنهاء الخدمة"},IFERROR(_xlfn.MAXIFS($I$7:$I$9,$A$7:$A$9,A10),0))))</f>
        <v/>
      </c>
      <c r="G10" s="11">
        <f>IF(OR(A10="",I10=0),"",IF(I10&gt;=4,"انتهت العلاقة",INDEX({"إنذار كتابي","إيقاف مؤقت","إنهاء الخدمة"},I10)))</f>
        <v/>
      </c>
      <c r="H10" s="12">
        <f>IF(OR(A10="",D10=""),"",IF(I10&gt;J10+1,"⚠ قفز مرحلة: تأكد أن المخالفة جسيمة وموثقة نظامًا",IF(E10&lt;&gt;"نعم","⚠ غير موثق: وثّق الإجراء ووقّعه",IF(I10&lt;=J10,"◐ تكرار نفس المرحلة أو أقل","✔ تسلسل سليم"))))</f>
        <v/>
      </c>
      <c r="I10" s="13">
        <f>IFERROR(MATCH(D10,{"تحذير شفهي","إنذار كتابي","إيقاف مؤقت","إنهاء الخدمة"},0),0)</f>
        <v/>
      </c>
      <c r="J10" s="13">
        <f>IF(A10="","",IFERROR(_xlfn.MAXIFS($I$7:$I$9,$A$7:$A$9,A10),0))</f>
        <v/>
      </c>
    </row>
    <row r="11">
      <c r="A11" s="7" t="inlineStr">
        <is>
          <t>E-022</t>
        </is>
      </c>
      <c r="B11" s="8" t="n">
        <v>46223</v>
      </c>
      <c r="C11" s="9" t="inlineStr">
        <is>
          <t>مخالفة تعليمات السلامة</t>
        </is>
      </c>
      <c r="D11" s="10" t="inlineStr">
        <is>
          <t>إنهاء الخدمة</t>
        </is>
      </c>
      <c r="E11" s="7" t="inlineStr">
        <is>
          <t>نعم</t>
        </is>
      </c>
      <c r="F11" s="11">
        <f>IF(A11="","",IF(IFERROR(_xlfn.MAXIFS($I$7:$I$10,$A$7:$A$10,A11),0)=0,"لا يوجد",INDEX({"تحذير شفهي","إنذار كتابي","إيقاف مؤقت","إنهاء الخدمة"},IFERROR(_xlfn.MAXIFS($I$7:$I$10,$A$7:$A$10,A11),0))))</f>
        <v/>
      </c>
      <c r="G11" s="11">
        <f>IF(OR(A11="",I11=0),"",IF(I11&gt;=4,"انتهت العلاقة",INDEX({"إنذار كتابي","إيقاف مؤقت","إنهاء الخدمة"},I11)))</f>
        <v/>
      </c>
      <c r="H11" s="12">
        <f>IF(OR(A11="",D11=""),"",IF(I11&gt;J11+1,"⚠ قفز مرحلة: تأكد أن المخالفة جسيمة وموثقة نظامًا",IF(E11&lt;&gt;"نعم","⚠ غير موثق: وثّق الإجراء ووقّعه",IF(I11&lt;=J11,"◐ تكرار نفس المرحلة أو أقل","✔ تسلسل سليم"))))</f>
        <v/>
      </c>
      <c r="I11" s="13">
        <f>IFERROR(MATCH(D11,{"تحذير شفهي","إنذار كتابي","إيقاف مؤقت","إنهاء الخدمة"},0),0)</f>
        <v/>
      </c>
      <c r="J11" s="13">
        <f>IF(A11="","",IFERROR(_xlfn.MAXIFS($I$7:$I$10,$A$7:$A$10,A11),0))</f>
        <v/>
      </c>
    </row>
    <row r="12">
      <c r="A12" s="7" t="inlineStr">
        <is>
          <t>E-014</t>
        </is>
      </c>
      <c r="B12" s="8" t="n">
        <v>46239</v>
      </c>
      <c r="C12" s="9" t="inlineStr">
        <is>
          <t>التأخر المتكرر</t>
        </is>
      </c>
      <c r="D12" s="10" t="inlineStr">
        <is>
          <t>إيقاف مؤقت</t>
        </is>
      </c>
      <c r="E12" s="7" t="inlineStr">
        <is>
          <t>نعم</t>
        </is>
      </c>
      <c r="F12" s="11">
        <f>IF(A12="","",IF(IFERROR(_xlfn.MAXIFS($I$7:$I$11,$A$7:$A$11,A12),0)=0,"لا يوجد",INDEX({"تحذير شفهي","إنذار كتابي","إيقاف مؤقت","إنهاء الخدمة"},IFERROR(_xlfn.MAXIFS($I$7:$I$11,$A$7:$A$11,A12),0))))</f>
        <v/>
      </c>
      <c r="G12" s="11">
        <f>IF(OR(A12="",I12=0),"",IF(I12&gt;=4,"انتهت العلاقة",INDEX({"إنذار كتابي","إيقاف مؤقت","إنهاء الخدمة"},I12)))</f>
        <v/>
      </c>
      <c r="H12" s="12">
        <f>IF(OR(A12="",D12=""),"",IF(I12&gt;J12+1,"⚠ قفز مرحلة: تأكد أن المخالفة جسيمة وموثقة نظامًا",IF(E12&lt;&gt;"نعم","⚠ غير موثق: وثّق الإجراء ووقّعه",IF(I12&lt;=J12,"◐ تكرار نفس المرحلة أو أقل","✔ تسلسل سليم"))))</f>
        <v/>
      </c>
      <c r="I12" s="13">
        <f>IFERROR(MATCH(D12,{"تحذير شفهي","إنذار كتابي","إيقاف مؤقت","إنهاء الخدمة"},0),0)</f>
        <v/>
      </c>
      <c r="J12" s="13">
        <f>IF(A12="","",IFERROR(_xlfn.MAXIFS($I$7:$I$11,$A$7:$A$11,A12),0))</f>
        <v/>
      </c>
    </row>
    <row r="13">
      <c r="A13" s="7" t="n"/>
      <c r="B13" s="8" t="n"/>
      <c r="C13" s="9" t="n"/>
      <c r="D13" s="10" t="n"/>
      <c r="E13" s="7" t="n"/>
      <c r="F13" s="11">
        <f>IF(A13="","",IF(IFERROR(_xlfn.MAXIFS($I$7:$I$12,$A$7:$A$12,A13),0)=0,"لا يوجد",INDEX({"تحذير شفهي","إنذار كتابي","إيقاف مؤقت","إنهاء الخدمة"},IFERROR(_xlfn.MAXIFS($I$7:$I$12,$A$7:$A$12,A13),0))))</f>
        <v/>
      </c>
      <c r="G13" s="11">
        <f>IF(OR(A13="",I13=0),"",IF(I13&gt;=4,"انتهت العلاقة",INDEX({"إنذار كتابي","إيقاف مؤقت","إنهاء الخدمة"},I13)))</f>
        <v/>
      </c>
      <c r="H13" s="12">
        <f>IF(OR(A13="",D13=""),"",IF(I13&gt;J13+1,"⚠ قفز مرحلة: تأكد أن المخالفة جسيمة وموثقة نظامًا",IF(E13&lt;&gt;"نعم","⚠ غير موثق: وثّق الإجراء ووقّعه",IF(I13&lt;=J13,"◐ تكرار نفس المرحلة أو أقل","✔ تسلسل سليم"))))</f>
        <v/>
      </c>
      <c r="I13" s="13">
        <f>IFERROR(MATCH(D13,{"تحذير شفهي","إنذار كتابي","إيقاف مؤقت","إنهاء الخدمة"},0),0)</f>
        <v/>
      </c>
      <c r="J13" s="13">
        <f>IF(A13="","",IFERROR(_xlfn.MAXIFS($I$7:$I$12,$A$7:$A$12,A13),0))</f>
        <v/>
      </c>
    </row>
    <row r="14">
      <c r="A14" s="7" t="n"/>
      <c r="B14" s="8" t="n"/>
      <c r="C14" s="9" t="n"/>
      <c r="D14" s="10" t="n"/>
      <c r="E14" s="7" t="n"/>
      <c r="F14" s="11">
        <f>IF(A14="","",IF(IFERROR(_xlfn.MAXIFS($I$7:$I$13,$A$7:$A$13,A14),0)=0,"لا يوجد",INDEX({"تحذير شفهي","إنذار كتابي","إيقاف مؤقت","إنهاء الخدمة"},IFERROR(_xlfn.MAXIFS($I$7:$I$13,$A$7:$A$13,A14),0))))</f>
        <v/>
      </c>
      <c r="G14" s="11">
        <f>IF(OR(A14="",I14=0),"",IF(I14&gt;=4,"انتهت العلاقة",INDEX({"إنذار كتابي","إيقاف مؤقت","إنهاء الخدمة"},I14)))</f>
        <v/>
      </c>
      <c r="H14" s="12">
        <f>IF(OR(A14="",D14=""),"",IF(I14&gt;J14+1,"⚠ قفز مرحلة: تأكد أن المخالفة جسيمة وموثقة نظامًا",IF(E14&lt;&gt;"نعم","⚠ غير موثق: وثّق الإجراء ووقّعه",IF(I14&lt;=J14,"◐ تكرار نفس المرحلة أو أقل","✔ تسلسل سليم"))))</f>
        <v/>
      </c>
      <c r="I14" s="13">
        <f>IFERROR(MATCH(D14,{"تحذير شفهي","إنذار كتابي","إيقاف مؤقت","إنهاء الخدمة"},0),0)</f>
        <v/>
      </c>
      <c r="J14" s="13">
        <f>IF(A14="","",IFERROR(_xlfn.MAXIFS($I$7:$I$13,$A$7:$A$13,A14),0))</f>
        <v/>
      </c>
    </row>
    <row r="15">
      <c r="A15" s="7" t="n"/>
      <c r="B15" s="8" t="n"/>
      <c r="C15" s="9" t="n"/>
      <c r="D15" s="10" t="n"/>
      <c r="E15" s="7" t="n"/>
      <c r="F15" s="11">
        <f>IF(A15="","",IF(IFERROR(_xlfn.MAXIFS($I$7:$I$14,$A$7:$A$14,A15),0)=0,"لا يوجد",INDEX({"تحذير شفهي","إنذار كتابي","إيقاف مؤقت","إنهاء الخدمة"},IFERROR(_xlfn.MAXIFS($I$7:$I$14,$A$7:$A$14,A15),0))))</f>
        <v/>
      </c>
      <c r="G15" s="11">
        <f>IF(OR(A15="",I15=0),"",IF(I15&gt;=4,"انتهت العلاقة",INDEX({"إنذار كتابي","إيقاف مؤقت","إنهاء الخدمة"},I15)))</f>
        <v/>
      </c>
      <c r="H15" s="12">
        <f>IF(OR(A15="",D15=""),"",IF(I15&gt;J15+1,"⚠ قفز مرحلة: تأكد أن المخالفة جسيمة وموثقة نظامًا",IF(E15&lt;&gt;"نعم","⚠ غير موثق: وثّق الإجراء ووقّعه",IF(I15&lt;=J15,"◐ تكرار نفس المرحلة أو أقل","✔ تسلسل سليم"))))</f>
        <v/>
      </c>
      <c r="I15" s="13">
        <f>IFERROR(MATCH(D15,{"تحذير شفهي","إنذار كتابي","إيقاف مؤقت","إنهاء الخدمة"},0),0)</f>
        <v/>
      </c>
      <c r="J15" s="13">
        <f>IF(A15="","",IFERROR(_xlfn.MAXIFS($I$7:$I$14,$A$7:$A$14,A15),0))</f>
        <v/>
      </c>
    </row>
    <row r="16">
      <c r="A16" s="7" t="n"/>
      <c r="B16" s="8" t="n"/>
      <c r="C16" s="9" t="n"/>
      <c r="D16" s="10" t="n"/>
      <c r="E16" s="7" t="n"/>
      <c r="F16" s="11">
        <f>IF(A16="","",IF(IFERROR(_xlfn.MAXIFS($I$7:$I$15,$A$7:$A$15,A16),0)=0,"لا يوجد",INDEX({"تحذير شفهي","إنذار كتابي","إيقاف مؤقت","إنهاء الخدمة"},IFERROR(_xlfn.MAXIFS($I$7:$I$15,$A$7:$A$15,A16),0))))</f>
        <v/>
      </c>
      <c r="G16" s="11">
        <f>IF(OR(A16="",I16=0),"",IF(I16&gt;=4,"انتهت العلاقة",INDEX({"إنذار كتابي","إيقاف مؤقت","إنهاء الخدمة"},I16)))</f>
        <v/>
      </c>
      <c r="H16" s="12">
        <f>IF(OR(A16="",D16=""),"",IF(I16&gt;J16+1,"⚠ قفز مرحلة: تأكد أن المخالفة جسيمة وموثقة نظامًا",IF(E16&lt;&gt;"نعم","⚠ غير موثق: وثّق الإجراء ووقّعه",IF(I16&lt;=J16,"◐ تكرار نفس المرحلة أو أقل","✔ تسلسل سليم"))))</f>
        <v/>
      </c>
      <c r="I16" s="13">
        <f>IFERROR(MATCH(D16,{"تحذير شفهي","إنذار كتابي","إيقاف مؤقت","إنهاء الخدمة"},0),0)</f>
        <v/>
      </c>
      <c r="J16" s="13">
        <f>IF(A16="","",IFERROR(_xlfn.MAXIFS($I$7:$I$15,$A$7:$A$15,A16),0))</f>
        <v/>
      </c>
    </row>
    <row r="17">
      <c r="A17" s="7" t="n"/>
      <c r="B17" s="8" t="n"/>
      <c r="C17" s="9" t="n"/>
      <c r="D17" s="10" t="n"/>
      <c r="E17" s="7" t="n"/>
      <c r="F17" s="11">
        <f>IF(A17="","",IF(IFERROR(_xlfn.MAXIFS($I$7:$I$16,$A$7:$A$16,A17),0)=0,"لا يوجد",INDEX({"تحذير شفهي","إنذار كتابي","إيقاف مؤقت","إنهاء الخدمة"},IFERROR(_xlfn.MAXIFS($I$7:$I$16,$A$7:$A$16,A17),0))))</f>
        <v/>
      </c>
      <c r="G17" s="11">
        <f>IF(OR(A17="",I17=0),"",IF(I17&gt;=4,"انتهت العلاقة",INDEX({"إنذار كتابي","إيقاف مؤقت","إنهاء الخدمة"},I17)))</f>
        <v/>
      </c>
      <c r="H17" s="12">
        <f>IF(OR(A17="",D17=""),"",IF(I17&gt;J17+1,"⚠ قفز مرحلة: تأكد أن المخالفة جسيمة وموثقة نظامًا",IF(E17&lt;&gt;"نعم","⚠ غير موثق: وثّق الإجراء ووقّعه",IF(I17&lt;=J17,"◐ تكرار نفس المرحلة أو أقل","✔ تسلسل سليم"))))</f>
        <v/>
      </c>
      <c r="I17" s="13">
        <f>IFERROR(MATCH(D17,{"تحذير شفهي","إنذار كتابي","إيقاف مؤقت","إنهاء الخدمة"},0),0)</f>
        <v/>
      </c>
      <c r="J17" s="13">
        <f>IF(A17="","",IFERROR(_xlfn.MAXIFS($I$7:$I$16,$A$7:$A$16,A17),0))</f>
        <v/>
      </c>
    </row>
    <row r="18">
      <c r="A18" s="7" t="n"/>
      <c r="B18" s="8" t="n"/>
      <c r="C18" s="9" t="n"/>
      <c r="D18" s="10" t="n"/>
      <c r="E18" s="7" t="n"/>
      <c r="F18" s="11">
        <f>IF(A18="","",IF(IFERROR(_xlfn.MAXIFS($I$7:$I$17,$A$7:$A$17,A18),0)=0,"لا يوجد",INDEX({"تحذير شفهي","إنذار كتابي","إيقاف مؤقت","إنهاء الخدمة"},IFERROR(_xlfn.MAXIFS($I$7:$I$17,$A$7:$A$17,A18),0))))</f>
        <v/>
      </c>
      <c r="G18" s="11">
        <f>IF(OR(A18="",I18=0),"",IF(I18&gt;=4,"انتهت العلاقة",INDEX({"إنذار كتابي","إيقاف مؤقت","إنهاء الخدمة"},I18)))</f>
        <v/>
      </c>
      <c r="H18" s="12">
        <f>IF(OR(A18="",D18=""),"",IF(I18&gt;J18+1,"⚠ قفز مرحلة: تأكد أن المخالفة جسيمة وموثقة نظامًا",IF(E18&lt;&gt;"نعم","⚠ غير موثق: وثّق الإجراء ووقّعه",IF(I18&lt;=J18,"◐ تكرار نفس المرحلة أو أقل","✔ تسلسل سليم"))))</f>
        <v/>
      </c>
      <c r="I18" s="13">
        <f>IFERROR(MATCH(D18,{"تحذير شفهي","إنذار كتابي","إيقاف مؤقت","إنهاء الخدمة"},0),0)</f>
        <v/>
      </c>
      <c r="J18" s="13">
        <f>IF(A18="","",IFERROR(_xlfn.MAXIFS($I$7:$I$17,$A$7:$A$17,A18),0))</f>
        <v/>
      </c>
    </row>
    <row r="19">
      <c r="A19" s="7" t="n"/>
      <c r="B19" s="8" t="n"/>
      <c r="C19" s="9" t="n"/>
      <c r="D19" s="10" t="n"/>
      <c r="E19" s="7" t="n"/>
      <c r="F19" s="11">
        <f>IF(A19="","",IF(IFERROR(_xlfn.MAXIFS($I$7:$I$18,$A$7:$A$18,A19),0)=0,"لا يوجد",INDEX({"تحذير شفهي","إنذار كتابي","إيقاف مؤقت","إنهاء الخدمة"},IFERROR(_xlfn.MAXIFS($I$7:$I$18,$A$7:$A$18,A19),0))))</f>
        <v/>
      </c>
      <c r="G19" s="11">
        <f>IF(OR(A19="",I19=0),"",IF(I19&gt;=4,"انتهت العلاقة",INDEX({"إنذار كتابي","إيقاف مؤقت","إنهاء الخدمة"},I19)))</f>
        <v/>
      </c>
      <c r="H19" s="12">
        <f>IF(OR(A19="",D19=""),"",IF(I19&gt;J19+1,"⚠ قفز مرحلة: تأكد أن المخالفة جسيمة وموثقة نظامًا",IF(E19&lt;&gt;"نعم","⚠ غير موثق: وثّق الإجراء ووقّعه",IF(I19&lt;=J19,"◐ تكرار نفس المرحلة أو أقل","✔ تسلسل سليم"))))</f>
        <v/>
      </c>
      <c r="I19" s="13">
        <f>IFERROR(MATCH(D19,{"تحذير شفهي","إنذار كتابي","إيقاف مؤقت","إنهاء الخدمة"},0),0)</f>
        <v/>
      </c>
      <c r="J19" s="13">
        <f>IF(A19="","",IFERROR(_xlfn.MAXIFS($I$7:$I$18,$A$7:$A$18,A19),0))</f>
        <v/>
      </c>
    </row>
    <row r="20">
      <c r="A20" s="7" t="n"/>
      <c r="B20" s="8" t="n"/>
      <c r="C20" s="9" t="n"/>
      <c r="D20" s="10" t="n"/>
      <c r="E20" s="7" t="n"/>
      <c r="F20" s="11">
        <f>IF(A20="","",IF(IFERROR(_xlfn.MAXIFS($I$7:$I$19,$A$7:$A$19,A20),0)=0,"لا يوجد",INDEX({"تحذير شفهي","إنذار كتابي","إيقاف مؤقت","إنهاء الخدمة"},IFERROR(_xlfn.MAXIFS($I$7:$I$19,$A$7:$A$19,A20),0))))</f>
        <v/>
      </c>
      <c r="G20" s="11">
        <f>IF(OR(A20="",I20=0),"",IF(I20&gt;=4,"انتهت العلاقة",INDEX({"إنذار كتابي","إيقاف مؤقت","إنهاء الخدمة"},I20)))</f>
        <v/>
      </c>
      <c r="H20" s="12">
        <f>IF(OR(A20="",D20=""),"",IF(I20&gt;J20+1,"⚠ قفز مرحلة: تأكد أن المخالفة جسيمة وموثقة نظامًا",IF(E20&lt;&gt;"نعم","⚠ غير موثق: وثّق الإجراء ووقّعه",IF(I20&lt;=J20,"◐ تكرار نفس المرحلة أو أقل","✔ تسلسل سليم"))))</f>
        <v/>
      </c>
      <c r="I20" s="13">
        <f>IFERROR(MATCH(D20,{"تحذير شفهي","إنذار كتابي","إيقاف مؤقت","إنهاء الخدمة"},0),0)</f>
        <v/>
      </c>
      <c r="J20" s="13">
        <f>IF(A20="","",IFERROR(_xlfn.MAXIFS($I$7:$I$19,$A$7:$A$19,A20),0))</f>
        <v/>
      </c>
    </row>
    <row r="21">
      <c r="A21" s="7" t="n"/>
      <c r="B21" s="8" t="n"/>
      <c r="C21" s="9" t="n"/>
      <c r="D21" s="10" t="n"/>
      <c r="E21" s="7" t="n"/>
      <c r="F21" s="11">
        <f>IF(A21="","",IF(IFERROR(_xlfn.MAXIFS($I$7:$I$20,$A$7:$A$20,A21),0)=0,"لا يوجد",INDEX({"تحذير شفهي","إنذار كتابي","إيقاف مؤقت","إنهاء الخدمة"},IFERROR(_xlfn.MAXIFS($I$7:$I$20,$A$7:$A$20,A21),0))))</f>
        <v/>
      </c>
      <c r="G21" s="11">
        <f>IF(OR(A21="",I21=0),"",IF(I21&gt;=4,"انتهت العلاقة",INDEX({"إنذار كتابي","إيقاف مؤقت","إنهاء الخدمة"},I21)))</f>
        <v/>
      </c>
      <c r="H21" s="12">
        <f>IF(OR(A21="",D21=""),"",IF(I21&gt;J21+1,"⚠ قفز مرحلة: تأكد أن المخالفة جسيمة وموثقة نظامًا",IF(E21&lt;&gt;"نعم","⚠ غير موثق: وثّق الإجراء ووقّعه",IF(I21&lt;=J21,"◐ تكرار نفس المرحلة أو أقل","✔ تسلسل سليم"))))</f>
        <v/>
      </c>
      <c r="I21" s="13">
        <f>IFERROR(MATCH(D21,{"تحذير شفهي","إنذار كتابي","إيقاف مؤقت","إنهاء الخدمة"},0),0)</f>
        <v/>
      </c>
      <c r="J21" s="13">
        <f>IF(A21="","",IFERROR(_xlfn.MAXIFS($I$7:$I$20,$A$7:$A$20,A21),0))</f>
        <v/>
      </c>
    </row>
    <row r="22">
      <c r="A22" s="7" t="n"/>
      <c r="B22" s="8" t="n"/>
      <c r="C22" s="9" t="n"/>
      <c r="D22" s="10" t="n"/>
      <c r="E22" s="7" t="n"/>
      <c r="F22" s="11">
        <f>IF(A22="","",IF(IFERROR(_xlfn.MAXIFS($I$7:$I$21,$A$7:$A$21,A22),0)=0,"لا يوجد",INDEX({"تحذير شفهي","إنذار كتابي","إيقاف مؤقت","إنهاء الخدمة"},IFERROR(_xlfn.MAXIFS($I$7:$I$21,$A$7:$A$21,A22),0))))</f>
        <v/>
      </c>
      <c r="G22" s="11">
        <f>IF(OR(A22="",I22=0),"",IF(I22&gt;=4,"انتهت العلاقة",INDEX({"إنذار كتابي","إيقاف مؤقت","إنهاء الخدمة"},I22)))</f>
        <v/>
      </c>
      <c r="H22" s="12">
        <f>IF(OR(A22="",D22=""),"",IF(I22&gt;J22+1,"⚠ قفز مرحلة: تأكد أن المخالفة جسيمة وموثقة نظامًا",IF(E22&lt;&gt;"نعم","⚠ غير موثق: وثّق الإجراء ووقّعه",IF(I22&lt;=J22,"◐ تكرار نفس المرحلة أو أقل","✔ تسلسل سليم"))))</f>
        <v/>
      </c>
      <c r="I22" s="13">
        <f>IFERROR(MATCH(D22,{"تحذير شفهي","إنذار كتابي","إيقاف مؤقت","إنهاء الخدمة"},0),0)</f>
        <v/>
      </c>
      <c r="J22" s="13">
        <f>IF(A22="","",IFERROR(_xlfn.MAXIFS($I$7:$I$21,$A$7:$A$21,A22),0))</f>
        <v/>
      </c>
    </row>
    <row r="23">
      <c r="A23" s="7" t="n"/>
      <c r="B23" s="8" t="n"/>
      <c r="C23" s="9" t="n"/>
      <c r="D23" s="10" t="n"/>
      <c r="E23" s="7" t="n"/>
      <c r="F23" s="11">
        <f>IF(A23="","",IF(IFERROR(_xlfn.MAXIFS($I$7:$I$22,$A$7:$A$22,A23),0)=0,"لا يوجد",INDEX({"تحذير شفهي","إنذار كتابي","إيقاف مؤقت","إنهاء الخدمة"},IFERROR(_xlfn.MAXIFS($I$7:$I$22,$A$7:$A$22,A23),0))))</f>
        <v/>
      </c>
      <c r="G23" s="11">
        <f>IF(OR(A23="",I23=0),"",IF(I23&gt;=4,"انتهت العلاقة",INDEX({"إنذار كتابي","إيقاف مؤقت","إنهاء الخدمة"},I23)))</f>
        <v/>
      </c>
      <c r="H23" s="12">
        <f>IF(OR(A23="",D23=""),"",IF(I23&gt;J23+1,"⚠ قفز مرحلة: تأكد أن المخالفة جسيمة وموثقة نظامًا",IF(E23&lt;&gt;"نعم","⚠ غير موثق: وثّق الإجراء ووقّعه",IF(I23&lt;=J23,"◐ تكرار نفس المرحلة أو أقل","✔ تسلسل سليم"))))</f>
        <v/>
      </c>
      <c r="I23" s="13">
        <f>IFERROR(MATCH(D23,{"تحذير شفهي","إنذار كتابي","إيقاف مؤقت","إنهاء الخدمة"},0),0)</f>
        <v/>
      </c>
      <c r="J23" s="13">
        <f>IF(A23="","",IFERROR(_xlfn.MAXIFS($I$7:$I$22,$A$7:$A$22,A23),0))</f>
        <v/>
      </c>
    </row>
    <row r="24">
      <c r="A24" s="7" t="n"/>
      <c r="B24" s="8" t="n"/>
      <c r="C24" s="9" t="n"/>
      <c r="D24" s="10" t="n"/>
      <c r="E24" s="7" t="n"/>
      <c r="F24" s="11">
        <f>IF(A24="","",IF(IFERROR(_xlfn.MAXIFS($I$7:$I$23,$A$7:$A$23,A24),0)=0,"لا يوجد",INDEX({"تحذير شفهي","إنذار كتابي","إيقاف مؤقت","إنهاء الخدمة"},IFERROR(_xlfn.MAXIFS($I$7:$I$23,$A$7:$A$23,A24),0))))</f>
        <v/>
      </c>
      <c r="G24" s="11">
        <f>IF(OR(A24="",I24=0),"",IF(I24&gt;=4,"انتهت العلاقة",INDEX({"إنذار كتابي","إيقاف مؤقت","إنهاء الخدمة"},I24)))</f>
        <v/>
      </c>
      <c r="H24" s="12">
        <f>IF(OR(A24="",D24=""),"",IF(I24&gt;J24+1,"⚠ قفز مرحلة: تأكد أن المخالفة جسيمة وموثقة نظامًا",IF(E24&lt;&gt;"نعم","⚠ غير موثق: وثّق الإجراء ووقّعه",IF(I24&lt;=J24,"◐ تكرار نفس المرحلة أو أقل","✔ تسلسل سليم"))))</f>
        <v/>
      </c>
      <c r="I24" s="13">
        <f>IFERROR(MATCH(D24,{"تحذير شفهي","إنذار كتابي","إيقاف مؤقت","إنهاء الخدمة"},0),0)</f>
        <v/>
      </c>
      <c r="J24" s="13">
        <f>IF(A24="","",IFERROR(_xlfn.MAXIFS($I$7:$I$23,$A$7:$A$23,A24),0))</f>
        <v/>
      </c>
    </row>
    <row r="25">
      <c r="A25" s="7" t="n"/>
      <c r="B25" s="8" t="n"/>
      <c r="C25" s="9" t="n"/>
      <c r="D25" s="10" t="n"/>
      <c r="E25" s="7" t="n"/>
      <c r="F25" s="11">
        <f>IF(A25="","",IF(IFERROR(_xlfn.MAXIFS($I$7:$I$24,$A$7:$A$24,A25),0)=0,"لا يوجد",INDEX({"تحذير شفهي","إنذار كتابي","إيقاف مؤقت","إنهاء الخدمة"},IFERROR(_xlfn.MAXIFS($I$7:$I$24,$A$7:$A$24,A25),0))))</f>
        <v/>
      </c>
      <c r="G25" s="11">
        <f>IF(OR(A25="",I25=0),"",IF(I25&gt;=4,"انتهت العلاقة",INDEX({"إنذار كتابي","إيقاف مؤقت","إنهاء الخدمة"},I25)))</f>
        <v/>
      </c>
      <c r="H25" s="12">
        <f>IF(OR(A25="",D25=""),"",IF(I25&gt;J25+1,"⚠ قفز مرحلة: تأكد أن المخالفة جسيمة وموثقة نظامًا",IF(E25&lt;&gt;"نعم","⚠ غير موثق: وثّق الإجراء ووقّعه",IF(I25&lt;=J25,"◐ تكرار نفس المرحلة أو أقل","✔ تسلسل سليم"))))</f>
        <v/>
      </c>
      <c r="I25" s="13">
        <f>IFERROR(MATCH(D25,{"تحذير شفهي","إنذار كتابي","إيقاف مؤقت","إنهاء الخدمة"},0),0)</f>
        <v/>
      </c>
      <c r="J25" s="13">
        <f>IF(A25="","",IFERROR(_xlfn.MAXIFS($I$7:$I$24,$A$7:$A$24,A25),0))</f>
        <v/>
      </c>
    </row>
    <row r="26">
      <c r="A26" s="7" t="n"/>
      <c r="B26" s="8" t="n"/>
      <c r="C26" s="9" t="n"/>
      <c r="D26" s="10" t="n"/>
      <c r="E26" s="7" t="n"/>
      <c r="F26" s="11">
        <f>IF(A26="","",IF(IFERROR(_xlfn.MAXIFS($I$7:$I$25,$A$7:$A$25,A26),0)=0,"لا يوجد",INDEX({"تحذير شفهي","إنذار كتابي","إيقاف مؤقت","إنهاء الخدمة"},IFERROR(_xlfn.MAXIFS($I$7:$I$25,$A$7:$A$25,A26),0))))</f>
        <v/>
      </c>
      <c r="G26" s="11">
        <f>IF(OR(A26="",I26=0),"",IF(I26&gt;=4,"انتهت العلاقة",INDEX({"إنذار كتابي","إيقاف مؤقت","إنهاء الخدمة"},I26)))</f>
        <v/>
      </c>
      <c r="H26" s="12">
        <f>IF(OR(A26="",D26=""),"",IF(I26&gt;J26+1,"⚠ قفز مرحلة: تأكد أن المخالفة جسيمة وموثقة نظامًا",IF(E26&lt;&gt;"نعم","⚠ غير موثق: وثّق الإجراء ووقّعه",IF(I26&lt;=J26,"◐ تكرار نفس المرحلة أو أقل","✔ تسلسل سليم"))))</f>
        <v/>
      </c>
      <c r="I26" s="13">
        <f>IFERROR(MATCH(D26,{"تحذير شفهي","إنذار كتابي","إيقاف مؤقت","إنهاء الخدمة"},0),0)</f>
        <v/>
      </c>
      <c r="J26" s="13">
        <f>IF(A26="","",IFERROR(_xlfn.MAXIFS($I$7:$I$25,$A$7:$A$25,A26),0))</f>
        <v/>
      </c>
    </row>
    <row r="27">
      <c r="A27" s="7" t="n"/>
      <c r="B27" s="8" t="n"/>
      <c r="C27" s="9" t="n"/>
      <c r="D27" s="10" t="n"/>
      <c r="E27" s="7" t="n"/>
      <c r="F27" s="11">
        <f>IF(A27="","",IF(IFERROR(_xlfn.MAXIFS($I$7:$I$26,$A$7:$A$26,A27),0)=0,"لا يوجد",INDEX({"تحذير شفهي","إنذار كتابي","إيقاف مؤقت","إنهاء الخدمة"},IFERROR(_xlfn.MAXIFS($I$7:$I$26,$A$7:$A$26,A27),0))))</f>
        <v/>
      </c>
      <c r="G27" s="11">
        <f>IF(OR(A27="",I27=0),"",IF(I27&gt;=4,"انتهت العلاقة",INDEX({"إنذار كتابي","إيقاف مؤقت","إنهاء الخدمة"},I27)))</f>
        <v/>
      </c>
      <c r="H27" s="12">
        <f>IF(OR(A27="",D27=""),"",IF(I27&gt;J27+1,"⚠ قفز مرحلة: تأكد أن المخالفة جسيمة وموثقة نظامًا",IF(E27&lt;&gt;"نعم","⚠ غير موثق: وثّق الإجراء ووقّعه",IF(I27&lt;=J27,"◐ تكرار نفس المرحلة أو أقل","✔ تسلسل سليم"))))</f>
        <v/>
      </c>
      <c r="I27" s="13">
        <f>IFERROR(MATCH(D27,{"تحذير شفهي","إنذار كتابي","إيقاف مؤقت","إنهاء الخدمة"},0),0)</f>
        <v/>
      </c>
      <c r="J27" s="13">
        <f>IF(A27="","",IFERROR(_xlfn.MAXIFS($I$7:$I$26,$A$7:$A$26,A27),0))</f>
        <v/>
      </c>
    </row>
    <row r="28">
      <c r="A28" s="7" t="n"/>
      <c r="B28" s="8" t="n"/>
      <c r="C28" s="9" t="n"/>
      <c r="D28" s="10" t="n"/>
      <c r="E28" s="7" t="n"/>
      <c r="F28" s="11">
        <f>IF(A28="","",IF(IFERROR(_xlfn.MAXIFS($I$7:$I$27,$A$7:$A$27,A28),0)=0,"لا يوجد",INDEX({"تحذير شفهي","إنذار كتابي","إيقاف مؤقت","إنهاء الخدمة"},IFERROR(_xlfn.MAXIFS($I$7:$I$27,$A$7:$A$27,A28),0))))</f>
        <v/>
      </c>
      <c r="G28" s="11">
        <f>IF(OR(A28="",I28=0),"",IF(I28&gt;=4,"انتهت العلاقة",INDEX({"إنذار كتابي","إيقاف مؤقت","إنهاء الخدمة"},I28)))</f>
        <v/>
      </c>
      <c r="H28" s="12">
        <f>IF(OR(A28="",D28=""),"",IF(I28&gt;J28+1,"⚠ قفز مرحلة: تأكد أن المخالفة جسيمة وموثقة نظامًا",IF(E28&lt;&gt;"نعم","⚠ غير موثق: وثّق الإجراء ووقّعه",IF(I28&lt;=J28,"◐ تكرار نفس المرحلة أو أقل","✔ تسلسل سليم"))))</f>
        <v/>
      </c>
      <c r="I28" s="13">
        <f>IFERROR(MATCH(D28,{"تحذير شفهي","إنذار كتابي","إيقاف مؤقت","إنهاء الخدمة"},0),0)</f>
        <v/>
      </c>
      <c r="J28" s="13">
        <f>IF(A28="","",IFERROR(_xlfn.MAXIFS($I$7:$I$27,$A$7:$A$27,A28),0))</f>
        <v/>
      </c>
    </row>
    <row r="29">
      <c r="A29" s="7" t="n"/>
      <c r="B29" s="8" t="n"/>
      <c r="C29" s="9" t="n"/>
      <c r="D29" s="10" t="n"/>
      <c r="E29" s="7" t="n"/>
      <c r="F29" s="11">
        <f>IF(A29="","",IF(IFERROR(_xlfn.MAXIFS($I$7:$I$28,$A$7:$A$28,A29),0)=0,"لا يوجد",INDEX({"تحذير شفهي","إنذار كتابي","إيقاف مؤقت","إنهاء الخدمة"},IFERROR(_xlfn.MAXIFS($I$7:$I$28,$A$7:$A$28,A29),0))))</f>
        <v/>
      </c>
      <c r="G29" s="11">
        <f>IF(OR(A29="",I29=0),"",IF(I29&gt;=4,"انتهت العلاقة",INDEX({"إنذار كتابي","إيقاف مؤقت","إنهاء الخدمة"},I29)))</f>
        <v/>
      </c>
      <c r="H29" s="12">
        <f>IF(OR(A29="",D29=""),"",IF(I29&gt;J29+1,"⚠ قفز مرحلة: تأكد أن المخالفة جسيمة وموثقة نظامًا",IF(E29&lt;&gt;"نعم","⚠ غير موثق: وثّق الإجراء ووقّعه",IF(I29&lt;=J29,"◐ تكرار نفس المرحلة أو أقل","✔ تسلسل سليم"))))</f>
        <v/>
      </c>
      <c r="I29" s="13">
        <f>IFERROR(MATCH(D29,{"تحذير شفهي","إنذار كتابي","إيقاف مؤقت","إنهاء الخدمة"},0),0)</f>
        <v/>
      </c>
      <c r="J29" s="13">
        <f>IF(A29="","",IFERROR(_xlfn.MAXIFS($I$7:$I$28,$A$7:$A$28,A29),0))</f>
        <v/>
      </c>
    </row>
    <row r="30">
      <c r="A30" s="7" t="n"/>
      <c r="B30" s="8" t="n"/>
      <c r="C30" s="9" t="n"/>
      <c r="D30" s="10" t="n"/>
      <c r="E30" s="7" t="n"/>
      <c r="F30" s="11">
        <f>IF(A30="","",IF(IFERROR(_xlfn.MAXIFS($I$7:$I$29,$A$7:$A$29,A30),0)=0,"لا يوجد",INDEX({"تحذير شفهي","إنذار كتابي","إيقاف مؤقت","إنهاء الخدمة"},IFERROR(_xlfn.MAXIFS($I$7:$I$29,$A$7:$A$29,A30),0))))</f>
        <v/>
      </c>
      <c r="G30" s="11">
        <f>IF(OR(A30="",I30=0),"",IF(I30&gt;=4,"انتهت العلاقة",INDEX({"إنذار كتابي","إيقاف مؤقت","إنهاء الخدمة"},I30)))</f>
        <v/>
      </c>
      <c r="H30" s="12">
        <f>IF(OR(A30="",D30=""),"",IF(I30&gt;J30+1,"⚠ قفز مرحلة: تأكد أن المخالفة جسيمة وموثقة نظامًا",IF(E30&lt;&gt;"نعم","⚠ غير موثق: وثّق الإجراء ووقّعه",IF(I30&lt;=J30,"◐ تكرار نفس المرحلة أو أقل","✔ تسلسل سليم"))))</f>
        <v/>
      </c>
      <c r="I30" s="13">
        <f>IFERROR(MATCH(D30,{"تحذير شفهي","إنذار كتابي","إيقاف مؤقت","إنهاء الخدمة"},0),0)</f>
        <v/>
      </c>
      <c r="J30" s="13">
        <f>IF(A30="","",IFERROR(_xlfn.MAXIFS($I$7:$I$29,$A$7:$A$29,A30),0))</f>
        <v/>
      </c>
    </row>
    <row r="31">
      <c r="A31" s="7" t="n"/>
      <c r="B31" s="8" t="n"/>
      <c r="C31" s="9" t="n"/>
      <c r="D31" s="10" t="n"/>
      <c r="E31" s="7" t="n"/>
      <c r="F31" s="11">
        <f>IF(A31="","",IF(IFERROR(_xlfn.MAXIFS($I$7:$I$30,$A$7:$A$30,A31),0)=0,"لا يوجد",INDEX({"تحذير شفهي","إنذار كتابي","إيقاف مؤقت","إنهاء الخدمة"},IFERROR(_xlfn.MAXIFS($I$7:$I$30,$A$7:$A$30,A31),0))))</f>
        <v/>
      </c>
      <c r="G31" s="11">
        <f>IF(OR(A31="",I31=0),"",IF(I31&gt;=4,"انتهت العلاقة",INDEX({"إنذار كتابي","إيقاف مؤقت","إنهاء الخدمة"},I31)))</f>
        <v/>
      </c>
      <c r="H31" s="12">
        <f>IF(OR(A31="",D31=""),"",IF(I31&gt;J31+1,"⚠ قفز مرحلة: تأكد أن المخالفة جسيمة وموثقة نظامًا",IF(E31&lt;&gt;"نعم","⚠ غير موثق: وثّق الإجراء ووقّعه",IF(I31&lt;=J31,"◐ تكرار نفس المرحلة أو أقل","✔ تسلسل سليم"))))</f>
        <v/>
      </c>
      <c r="I31" s="13">
        <f>IFERROR(MATCH(D31,{"تحذير شفهي","إنذار كتابي","إيقاف مؤقت","إنهاء الخدمة"},0),0)</f>
        <v/>
      </c>
      <c r="J31" s="13">
        <f>IF(A31="","",IFERROR(_xlfn.MAXIFS($I$7:$I$30,$A$7:$A$30,A31),0))</f>
        <v/>
      </c>
    </row>
    <row r="32">
      <c r="A32" s="7" t="n"/>
      <c r="B32" s="8" t="n"/>
      <c r="C32" s="9" t="n"/>
      <c r="D32" s="10" t="n"/>
      <c r="E32" s="7" t="n"/>
      <c r="F32" s="11">
        <f>IF(A32="","",IF(IFERROR(_xlfn.MAXIFS($I$7:$I$31,$A$7:$A$31,A32),0)=0,"لا يوجد",INDEX({"تحذير شفهي","إنذار كتابي","إيقاف مؤقت","إنهاء الخدمة"},IFERROR(_xlfn.MAXIFS($I$7:$I$31,$A$7:$A$31,A32),0))))</f>
        <v/>
      </c>
      <c r="G32" s="11">
        <f>IF(OR(A32="",I32=0),"",IF(I32&gt;=4,"انتهت العلاقة",INDEX({"إنذار كتابي","إيقاف مؤقت","إنهاء الخدمة"},I32)))</f>
        <v/>
      </c>
      <c r="H32" s="12">
        <f>IF(OR(A32="",D32=""),"",IF(I32&gt;J32+1,"⚠ قفز مرحلة: تأكد أن المخالفة جسيمة وموثقة نظامًا",IF(E32&lt;&gt;"نعم","⚠ غير موثق: وثّق الإجراء ووقّعه",IF(I32&lt;=J32,"◐ تكرار نفس المرحلة أو أقل","✔ تسلسل سليم"))))</f>
        <v/>
      </c>
      <c r="I32" s="13">
        <f>IFERROR(MATCH(D32,{"تحذير شفهي","إنذار كتابي","إيقاف مؤقت","إنهاء الخدمة"},0),0)</f>
        <v/>
      </c>
      <c r="J32" s="13">
        <f>IF(A32="","",IFERROR(_xlfn.MAXIFS($I$7:$I$31,$A$7:$A$31,A32),0))</f>
        <v/>
      </c>
    </row>
    <row r="33">
      <c r="A33" s="7" t="n"/>
      <c r="B33" s="8" t="n"/>
      <c r="C33" s="9" t="n"/>
      <c r="D33" s="10" t="n"/>
      <c r="E33" s="7" t="n"/>
      <c r="F33" s="11">
        <f>IF(A33="","",IF(IFERROR(_xlfn.MAXIFS($I$7:$I$32,$A$7:$A$32,A33),0)=0,"لا يوجد",INDEX({"تحذير شفهي","إنذار كتابي","إيقاف مؤقت","إنهاء الخدمة"},IFERROR(_xlfn.MAXIFS($I$7:$I$32,$A$7:$A$32,A33),0))))</f>
        <v/>
      </c>
      <c r="G33" s="11">
        <f>IF(OR(A33="",I33=0),"",IF(I33&gt;=4,"انتهت العلاقة",INDEX({"إنذار كتابي","إيقاف مؤقت","إنهاء الخدمة"},I33)))</f>
        <v/>
      </c>
      <c r="H33" s="12">
        <f>IF(OR(A33="",D33=""),"",IF(I33&gt;J33+1,"⚠ قفز مرحلة: تأكد أن المخالفة جسيمة وموثقة نظامًا",IF(E33&lt;&gt;"نعم","⚠ غير موثق: وثّق الإجراء ووقّعه",IF(I33&lt;=J33,"◐ تكرار نفس المرحلة أو أقل","✔ تسلسل سليم"))))</f>
        <v/>
      </c>
      <c r="I33" s="13">
        <f>IFERROR(MATCH(D33,{"تحذير شفهي","إنذار كتابي","إيقاف مؤقت","إنهاء الخدمة"},0),0)</f>
        <v/>
      </c>
      <c r="J33" s="13">
        <f>IF(A33="","",IFERROR(_xlfn.MAXIFS($I$7:$I$32,$A$7:$A$32,A33),0))</f>
        <v/>
      </c>
    </row>
    <row r="34">
      <c r="A34" s="7" t="n"/>
      <c r="B34" s="8" t="n"/>
      <c r="C34" s="9" t="n"/>
      <c r="D34" s="10" t="n"/>
      <c r="E34" s="7" t="n"/>
      <c r="F34" s="11">
        <f>IF(A34="","",IF(IFERROR(_xlfn.MAXIFS($I$7:$I$33,$A$7:$A$33,A34),0)=0,"لا يوجد",INDEX({"تحذير شفهي","إنذار كتابي","إيقاف مؤقت","إنهاء الخدمة"},IFERROR(_xlfn.MAXIFS($I$7:$I$33,$A$7:$A$33,A34),0))))</f>
        <v/>
      </c>
      <c r="G34" s="11">
        <f>IF(OR(A34="",I34=0),"",IF(I34&gt;=4,"انتهت العلاقة",INDEX({"إنذار كتابي","إيقاف مؤقت","إنهاء الخدمة"},I34)))</f>
        <v/>
      </c>
      <c r="H34" s="12">
        <f>IF(OR(A34="",D34=""),"",IF(I34&gt;J34+1,"⚠ قفز مرحلة: تأكد أن المخالفة جسيمة وموثقة نظامًا",IF(E34&lt;&gt;"نعم","⚠ غير موثق: وثّق الإجراء ووقّعه",IF(I34&lt;=J34,"◐ تكرار نفس المرحلة أو أقل","✔ تسلسل سليم"))))</f>
        <v/>
      </c>
      <c r="I34" s="13">
        <f>IFERROR(MATCH(D34,{"تحذير شفهي","إنذار كتابي","إيقاف مؤقت","إنهاء الخدمة"},0),0)</f>
        <v/>
      </c>
      <c r="J34" s="13">
        <f>IF(A34="","",IFERROR(_xlfn.MAXIFS($I$7:$I$33,$A$7:$A$33,A34),0))</f>
        <v/>
      </c>
    </row>
    <row r="35">
      <c r="A35" s="7" t="n"/>
      <c r="B35" s="8" t="n"/>
      <c r="C35" s="9" t="n"/>
      <c r="D35" s="10" t="n"/>
      <c r="E35" s="7" t="n"/>
      <c r="F35" s="11">
        <f>IF(A35="","",IF(IFERROR(_xlfn.MAXIFS($I$7:$I$34,$A$7:$A$34,A35),0)=0,"لا يوجد",INDEX({"تحذير شفهي","إنذار كتابي","إيقاف مؤقت","إنهاء الخدمة"},IFERROR(_xlfn.MAXIFS($I$7:$I$34,$A$7:$A$34,A35),0))))</f>
        <v/>
      </c>
      <c r="G35" s="11">
        <f>IF(OR(A35="",I35=0),"",IF(I35&gt;=4,"انتهت العلاقة",INDEX({"إنذار كتابي","إيقاف مؤقت","إنهاء الخدمة"},I35)))</f>
        <v/>
      </c>
      <c r="H35" s="12">
        <f>IF(OR(A35="",D35=""),"",IF(I35&gt;J35+1,"⚠ قفز مرحلة: تأكد أن المخالفة جسيمة وموثقة نظامًا",IF(E35&lt;&gt;"نعم","⚠ غير موثق: وثّق الإجراء ووقّعه",IF(I35&lt;=J35,"◐ تكرار نفس المرحلة أو أقل","✔ تسلسل سليم"))))</f>
        <v/>
      </c>
      <c r="I35" s="13">
        <f>IFERROR(MATCH(D35,{"تحذير شفهي","إنذار كتابي","إيقاف مؤقت","إنهاء الخدمة"},0),0)</f>
        <v/>
      </c>
      <c r="J35" s="13">
        <f>IF(A35="","",IFERROR(_xlfn.MAXIFS($I$7:$I$34,$A$7:$A$34,A35),0))</f>
        <v/>
      </c>
    </row>
    <row r="36">
      <c r="A36" s="7" t="n"/>
      <c r="B36" s="8" t="n"/>
      <c r="C36" s="9" t="n"/>
      <c r="D36" s="10" t="n"/>
      <c r="E36" s="7" t="n"/>
      <c r="F36" s="11">
        <f>IF(A36="","",IF(IFERROR(_xlfn.MAXIFS($I$7:$I$35,$A$7:$A$35,A36),0)=0,"لا يوجد",INDEX({"تحذير شفهي","إنذار كتابي","إيقاف مؤقت","إنهاء الخدمة"},IFERROR(_xlfn.MAXIFS($I$7:$I$35,$A$7:$A$35,A36),0))))</f>
        <v/>
      </c>
      <c r="G36" s="11">
        <f>IF(OR(A36="",I36=0),"",IF(I36&gt;=4,"انتهت العلاقة",INDEX({"إنذار كتابي","إيقاف مؤقت","إنهاء الخدمة"},I36)))</f>
        <v/>
      </c>
      <c r="H36" s="12">
        <f>IF(OR(A36="",D36=""),"",IF(I36&gt;J36+1,"⚠ قفز مرحلة: تأكد أن المخالفة جسيمة وموثقة نظامًا",IF(E36&lt;&gt;"نعم","⚠ غير موثق: وثّق الإجراء ووقّعه",IF(I36&lt;=J36,"◐ تكرار نفس المرحلة أو أقل","✔ تسلسل سليم"))))</f>
        <v/>
      </c>
      <c r="I36" s="13">
        <f>IFERROR(MATCH(D36,{"تحذير شفهي","إنذار كتابي","إيقاف مؤقت","إنهاء الخدمة"},0),0)</f>
        <v/>
      </c>
      <c r="J36" s="13">
        <f>IF(A36="","",IFERROR(_xlfn.MAXIFS($I$7:$I$35,$A$7:$A$35,A36),0))</f>
        <v/>
      </c>
    </row>
    <row r="37">
      <c r="A37" s="7" t="n"/>
      <c r="B37" s="8" t="n"/>
      <c r="C37" s="9" t="n"/>
      <c r="D37" s="10" t="n"/>
      <c r="E37" s="7" t="n"/>
      <c r="F37" s="11">
        <f>IF(A37="","",IF(IFERROR(_xlfn.MAXIFS($I$7:$I$36,$A$7:$A$36,A37),0)=0,"لا يوجد",INDEX({"تحذير شفهي","إنذار كتابي","إيقاف مؤقت","إنهاء الخدمة"},IFERROR(_xlfn.MAXIFS($I$7:$I$36,$A$7:$A$36,A37),0))))</f>
        <v/>
      </c>
      <c r="G37" s="11">
        <f>IF(OR(A37="",I37=0),"",IF(I37&gt;=4,"انتهت العلاقة",INDEX({"إنذار كتابي","إيقاف مؤقت","إنهاء الخدمة"},I37)))</f>
        <v/>
      </c>
      <c r="H37" s="12">
        <f>IF(OR(A37="",D37=""),"",IF(I37&gt;J37+1,"⚠ قفز مرحلة: تأكد أن المخالفة جسيمة وموثقة نظامًا",IF(E37&lt;&gt;"نعم","⚠ غير موثق: وثّق الإجراء ووقّعه",IF(I37&lt;=J37,"◐ تكرار نفس المرحلة أو أقل","✔ تسلسل سليم"))))</f>
        <v/>
      </c>
      <c r="I37" s="13">
        <f>IFERROR(MATCH(D37,{"تحذير شفهي","إنذار كتابي","إيقاف مؤقت","إنهاء الخدمة"},0),0)</f>
        <v/>
      </c>
      <c r="J37" s="13">
        <f>IF(A37="","",IFERROR(_xlfn.MAXIFS($I$7:$I$36,$A$7:$A$36,A37),0))</f>
        <v/>
      </c>
    </row>
    <row r="38">
      <c r="A38" s="7" t="n"/>
      <c r="B38" s="8" t="n"/>
      <c r="C38" s="9" t="n"/>
      <c r="D38" s="10" t="n"/>
      <c r="E38" s="7" t="n"/>
      <c r="F38" s="11">
        <f>IF(A38="","",IF(IFERROR(_xlfn.MAXIFS($I$7:$I$37,$A$7:$A$37,A38),0)=0,"لا يوجد",INDEX({"تحذير شفهي","إنذار كتابي","إيقاف مؤقت","إنهاء الخدمة"},IFERROR(_xlfn.MAXIFS($I$7:$I$37,$A$7:$A$37,A38),0))))</f>
        <v/>
      </c>
      <c r="G38" s="11">
        <f>IF(OR(A38="",I38=0),"",IF(I38&gt;=4,"انتهت العلاقة",INDEX({"إنذار كتابي","إيقاف مؤقت","إنهاء الخدمة"},I38)))</f>
        <v/>
      </c>
      <c r="H38" s="12">
        <f>IF(OR(A38="",D38=""),"",IF(I38&gt;J38+1,"⚠ قفز مرحلة: تأكد أن المخالفة جسيمة وموثقة نظامًا",IF(E38&lt;&gt;"نعم","⚠ غير موثق: وثّق الإجراء ووقّعه",IF(I38&lt;=J38,"◐ تكرار نفس المرحلة أو أقل","✔ تسلسل سليم"))))</f>
        <v/>
      </c>
      <c r="I38" s="13">
        <f>IFERROR(MATCH(D38,{"تحذير شفهي","إنذار كتابي","إيقاف مؤقت","إنهاء الخدمة"},0),0)</f>
        <v/>
      </c>
      <c r="J38" s="13">
        <f>IF(A38="","",IFERROR(_xlfn.MAXIFS($I$7:$I$37,$A$7:$A$37,A38),0))</f>
        <v/>
      </c>
    </row>
    <row r="39">
      <c r="A39" s="7" t="n"/>
      <c r="B39" s="8" t="n"/>
      <c r="C39" s="9" t="n"/>
      <c r="D39" s="10" t="n"/>
      <c r="E39" s="7" t="n"/>
      <c r="F39" s="11">
        <f>IF(A39="","",IF(IFERROR(_xlfn.MAXIFS($I$7:$I$38,$A$7:$A$38,A39),0)=0,"لا يوجد",INDEX({"تحذير شفهي","إنذار كتابي","إيقاف مؤقت","إنهاء الخدمة"},IFERROR(_xlfn.MAXIFS($I$7:$I$38,$A$7:$A$38,A39),0))))</f>
        <v/>
      </c>
      <c r="G39" s="11">
        <f>IF(OR(A39="",I39=0),"",IF(I39&gt;=4,"انتهت العلاقة",INDEX({"إنذار كتابي","إيقاف مؤقت","إنهاء الخدمة"},I39)))</f>
        <v/>
      </c>
      <c r="H39" s="12">
        <f>IF(OR(A39="",D39=""),"",IF(I39&gt;J39+1,"⚠ قفز مرحلة: تأكد أن المخالفة جسيمة وموثقة نظامًا",IF(E39&lt;&gt;"نعم","⚠ غير موثق: وثّق الإجراء ووقّعه",IF(I39&lt;=J39,"◐ تكرار نفس المرحلة أو أقل","✔ تسلسل سليم"))))</f>
        <v/>
      </c>
      <c r="I39" s="13">
        <f>IFERROR(MATCH(D39,{"تحذير شفهي","إنذار كتابي","إيقاف مؤقت","إنهاء الخدمة"},0),0)</f>
        <v/>
      </c>
      <c r="J39" s="13">
        <f>IF(A39="","",IFERROR(_xlfn.MAXIFS($I$7:$I$38,$A$7:$A$38,A39),0))</f>
        <v/>
      </c>
    </row>
    <row r="40">
      <c r="A40" s="7" t="n"/>
      <c r="B40" s="8" t="n"/>
      <c r="C40" s="9" t="n"/>
      <c r="D40" s="10" t="n"/>
      <c r="E40" s="7" t="n"/>
      <c r="F40" s="11">
        <f>IF(A40="","",IF(IFERROR(_xlfn.MAXIFS($I$7:$I$39,$A$7:$A$39,A40),0)=0,"لا يوجد",INDEX({"تحذير شفهي","إنذار كتابي","إيقاف مؤقت","إنهاء الخدمة"},IFERROR(_xlfn.MAXIFS($I$7:$I$39,$A$7:$A$39,A40),0))))</f>
        <v/>
      </c>
      <c r="G40" s="11">
        <f>IF(OR(A40="",I40=0),"",IF(I40&gt;=4,"انتهت العلاقة",INDEX({"إنذار كتابي","إيقاف مؤقت","إنهاء الخدمة"},I40)))</f>
        <v/>
      </c>
      <c r="H40" s="12">
        <f>IF(OR(A40="",D40=""),"",IF(I40&gt;J40+1,"⚠ قفز مرحلة: تأكد أن المخالفة جسيمة وموثقة نظامًا",IF(E40&lt;&gt;"نعم","⚠ غير موثق: وثّق الإجراء ووقّعه",IF(I40&lt;=J40,"◐ تكرار نفس المرحلة أو أقل","✔ تسلسل سليم"))))</f>
        <v/>
      </c>
      <c r="I40" s="13">
        <f>IFERROR(MATCH(D40,{"تحذير شفهي","إنذار كتابي","إيقاف مؤقت","إنهاء الخدمة"},0),0)</f>
        <v/>
      </c>
      <c r="J40" s="13">
        <f>IF(A40="","",IFERROR(_xlfn.MAXIFS($I$7:$I$39,$A$7:$A$39,A40),0))</f>
        <v/>
      </c>
    </row>
    <row r="41">
      <c r="A41" s="7" t="n"/>
      <c r="B41" s="8" t="n"/>
      <c r="C41" s="9" t="n"/>
      <c r="D41" s="10" t="n"/>
      <c r="E41" s="7" t="n"/>
      <c r="F41" s="11">
        <f>IF(A41="","",IF(IFERROR(_xlfn.MAXIFS($I$7:$I$40,$A$7:$A$40,A41),0)=0,"لا يوجد",INDEX({"تحذير شفهي","إنذار كتابي","إيقاف مؤقت","إنهاء الخدمة"},IFERROR(_xlfn.MAXIFS($I$7:$I$40,$A$7:$A$40,A41),0))))</f>
        <v/>
      </c>
      <c r="G41" s="11">
        <f>IF(OR(A41="",I41=0),"",IF(I41&gt;=4,"انتهت العلاقة",INDEX({"إنذار كتابي","إيقاف مؤقت","إنهاء الخدمة"},I41)))</f>
        <v/>
      </c>
      <c r="H41" s="12">
        <f>IF(OR(A41="",D41=""),"",IF(I41&gt;J41+1,"⚠ قفز مرحلة: تأكد أن المخالفة جسيمة وموثقة نظامًا",IF(E41&lt;&gt;"نعم","⚠ غير موثق: وثّق الإجراء ووقّعه",IF(I41&lt;=J41,"◐ تكرار نفس المرحلة أو أقل","✔ تسلسل سليم"))))</f>
        <v/>
      </c>
      <c r="I41" s="13">
        <f>IFERROR(MATCH(D41,{"تحذير شفهي","إنذار كتابي","إيقاف مؤقت","إنهاء الخدمة"},0),0)</f>
        <v/>
      </c>
      <c r="J41" s="13">
        <f>IF(A41="","",IFERROR(_xlfn.MAXIFS($I$7:$I$40,$A$7:$A$40,A41),0))</f>
        <v/>
      </c>
    </row>
    <row r="42">
      <c r="A42" s="7" t="n"/>
      <c r="B42" s="8" t="n"/>
      <c r="C42" s="9" t="n"/>
      <c r="D42" s="10" t="n"/>
      <c r="E42" s="7" t="n"/>
      <c r="F42" s="11">
        <f>IF(A42="","",IF(IFERROR(_xlfn.MAXIFS($I$7:$I$41,$A$7:$A$41,A42),0)=0,"لا يوجد",INDEX({"تحذير شفهي","إنذار كتابي","إيقاف مؤقت","إنهاء الخدمة"},IFERROR(_xlfn.MAXIFS($I$7:$I$41,$A$7:$A$41,A42),0))))</f>
        <v/>
      </c>
      <c r="G42" s="11">
        <f>IF(OR(A42="",I42=0),"",IF(I42&gt;=4,"انتهت العلاقة",INDEX({"إنذار كتابي","إيقاف مؤقت","إنهاء الخدمة"},I42)))</f>
        <v/>
      </c>
      <c r="H42" s="12">
        <f>IF(OR(A42="",D42=""),"",IF(I42&gt;J42+1,"⚠ قفز مرحلة: تأكد أن المخالفة جسيمة وموثقة نظامًا",IF(E42&lt;&gt;"نعم","⚠ غير موثق: وثّق الإجراء ووقّعه",IF(I42&lt;=J42,"◐ تكرار نفس المرحلة أو أقل","✔ تسلسل سليم"))))</f>
        <v/>
      </c>
      <c r="I42" s="13">
        <f>IFERROR(MATCH(D42,{"تحذير شفهي","إنذار كتابي","إيقاف مؤقت","إنهاء الخدمة"},0),0)</f>
        <v/>
      </c>
      <c r="J42" s="13">
        <f>IF(A42="","",IFERROR(_xlfn.MAXIFS($I$7:$I$41,$A$7:$A$41,A42),0))</f>
        <v/>
      </c>
    </row>
    <row r="43">
      <c r="A43" s="7" t="n"/>
      <c r="B43" s="8" t="n"/>
      <c r="C43" s="9" t="n"/>
      <c r="D43" s="10" t="n"/>
      <c r="E43" s="7" t="n"/>
      <c r="F43" s="11">
        <f>IF(A43="","",IF(IFERROR(_xlfn.MAXIFS($I$7:$I$42,$A$7:$A$42,A43),0)=0,"لا يوجد",INDEX({"تحذير شفهي","إنذار كتابي","إيقاف مؤقت","إنهاء الخدمة"},IFERROR(_xlfn.MAXIFS($I$7:$I$42,$A$7:$A$42,A43),0))))</f>
        <v/>
      </c>
      <c r="G43" s="11">
        <f>IF(OR(A43="",I43=0),"",IF(I43&gt;=4,"انتهت العلاقة",INDEX({"إنذار كتابي","إيقاف مؤقت","إنهاء الخدمة"},I43)))</f>
        <v/>
      </c>
      <c r="H43" s="12">
        <f>IF(OR(A43="",D43=""),"",IF(I43&gt;J43+1,"⚠ قفز مرحلة: تأكد أن المخالفة جسيمة وموثقة نظامًا",IF(E43&lt;&gt;"نعم","⚠ غير موثق: وثّق الإجراء ووقّعه",IF(I43&lt;=J43,"◐ تكرار نفس المرحلة أو أقل","✔ تسلسل سليم"))))</f>
        <v/>
      </c>
      <c r="I43" s="13">
        <f>IFERROR(MATCH(D43,{"تحذير شفهي","إنذار كتابي","إيقاف مؤقت","إنهاء الخدمة"},0),0)</f>
        <v/>
      </c>
      <c r="J43" s="13">
        <f>IF(A43="","",IFERROR(_xlfn.MAXIFS($I$7:$I$42,$A$7:$A$42,A43),0))</f>
        <v/>
      </c>
    </row>
    <row r="44">
      <c r="A44" s="7" t="n"/>
      <c r="B44" s="8" t="n"/>
      <c r="C44" s="9" t="n"/>
      <c r="D44" s="10" t="n"/>
      <c r="E44" s="7" t="n"/>
      <c r="F44" s="11">
        <f>IF(A44="","",IF(IFERROR(_xlfn.MAXIFS($I$7:$I$43,$A$7:$A$43,A44),0)=0,"لا يوجد",INDEX({"تحذير شفهي","إنذار كتابي","إيقاف مؤقت","إنهاء الخدمة"},IFERROR(_xlfn.MAXIFS($I$7:$I$43,$A$7:$A$43,A44),0))))</f>
        <v/>
      </c>
      <c r="G44" s="11">
        <f>IF(OR(A44="",I44=0),"",IF(I44&gt;=4,"انتهت العلاقة",INDEX({"إنذار كتابي","إيقاف مؤقت","إنهاء الخدمة"},I44)))</f>
        <v/>
      </c>
      <c r="H44" s="12">
        <f>IF(OR(A44="",D44=""),"",IF(I44&gt;J44+1,"⚠ قفز مرحلة: تأكد أن المخالفة جسيمة وموثقة نظامًا",IF(E44&lt;&gt;"نعم","⚠ غير موثق: وثّق الإجراء ووقّعه",IF(I44&lt;=J44,"◐ تكرار نفس المرحلة أو أقل","✔ تسلسل سليم"))))</f>
        <v/>
      </c>
      <c r="I44" s="13">
        <f>IFERROR(MATCH(D44,{"تحذير شفهي","إنذار كتابي","إيقاف مؤقت","إنهاء الخدمة"},0),0)</f>
        <v/>
      </c>
      <c r="J44" s="13">
        <f>IF(A44="","",IFERROR(_xlfn.MAXIFS($I$7:$I$43,$A$7:$A$43,A44),0))</f>
        <v/>
      </c>
    </row>
    <row r="45">
      <c r="A45" s="7" t="n"/>
      <c r="B45" s="8" t="n"/>
      <c r="C45" s="9" t="n"/>
      <c r="D45" s="10" t="n"/>
      <c r="E45" s="7" t="n"/>
      <c r="F45" s="11">
        <f>IF(A45="","",IF(IFERROR(_xlfn.MAXIFS($I$7:$I$44,$A$7:$A$44,A45),0)=0,"لا يوجد",INDEX({"تحذير شفهي","إنذار كتابي","إيقاف مؤقت","إنهاء الخدمة"},IFERROR(_xlfn.MAXIFS($I$7:$I$44,$A$7:$A$44,A45),0))))</f>
        <v/>
      </c>
      <c r="G45" s="11">
        <f>IF(OR(A45="",I45=0),"",IF(I45&gt;=4,"انتهت العلاقة",INDEX({"إنذار كتابي","إيقاف مؤقت","إنهاء الخدمة"},I45)))</f>
        <v/>
      </c>
      <c r="H45" s="12">
        <f>IF(OR(A45="",D45=""),"",IF(I45&gt;J45+1,"⚠ قفز مرحلة: تأكد أن المخالفة جسيمة وموثقة نظامًا",IF(E45&lt;&gt;"نعم","⚠ غير موثق: وثّق الإجراء ووقّعه",IF(I45&lt;=J45,"◐ تكرار نفس المرحلة أو أقل","✔ تسلسل سليم"))))</f>
        <v/>
      </c>
      <c r="I45" s="13">
        <f>IFERROR(MATCH(D45,{"تحذير شفهي","إنذار كتابي","إيقاف مؤقت","إنهاء الخدمة"},0),0)</f>
        <v/>
      </c>
      <c r="J45" s="13">
        <f>IF(A45="","",IFERROR(_xlfn.MAXIFS($I$7:$I$44,$A$7:$A$44,A45),0))</f>
        <v/>
      </c>
    </row>
    <row r="46">
      <c r="A46" s="7" t="n"/>
      <c r="B46" s="8" t="n"/>
      <c r="C46" s="9" t="n"/>
      <c r="D46" s="10" t="n"/>
      <c r="E46" s="7" t="n"/>
      <c r="F46" s="11">
        <f>IF(A46="","",IF(IFERROR(_xlfn.MAXIFS($I$7:$I$45,$A$7:$A$45,A46),0)=0,"لا يوجد",INDEX({"تحذير شفهي","إنذار كتابي","إيقاف مؤقت","إنهاء الخدمة"},IFERROR(_xlfn.MAXIFS($I$7:$I$45,$A$7:$A$45,A46),0))))</f>
        <v/>
      </c>
      <c r="G46" s="11">
        <f>IF(OR(A46="",I46=0),"",IF(I46&gt;=4,"انتهت العلاقة",INDEX({"إنذار كتابي","إيقاف مؤقت","إنهاء الخدمة"},I46)))</f>
        <v/>
      </c>
      <c r="H46" s="12">
        <f>IF(OR(A46="",D46=""),"",IF(I46&gt;J46+1,"⚠ قفز مرحلة: تأكد أن المخالفة جسيمة وموثقة نظامًا",IF(E46&lt;&gt;"نعم","⚠ غير موثق: وثّق الإجراء ووقّعه",IF(I46&lt;=J46,"◐ تكرار نفس المرحلة أو أقل","✔ تسلسل سليم"))))</f>
        <v/>
      </c>
      <c r="I46" s="13">
        <f>IFERROR(MATCH(D46,{"تحذير شفهي","إنذار كتابي","إيقاف مؤقت","إنهاء الخدمة"},0),0)</f>
        <v/>
      </c>
      <c r="J46" s="13">
        <f>IF(A46="","",IFERROR(_xlfn.MAXIFS($I$7:$I$45,$A$7:$A$45,A46),0))</f>
        <v/>
      </c>
    </row>
    <row r="47">
      <c r="A47" s="7" t="n"/>
      <c r="B47" s="8" t="n"/>
      <c r="C47" s="9" t="n"/>
      <c r="D47" s="10" t="n"/>
      <c r="E47" s="7" t="n"/>
      <c r="F47" s="11">
        <f>IF(A47="","",IF(IFERROR(_xlfn.MAXIFS($I$7:$I$46,$A$7:$A$46,A47),0)=0,"لا يوجد",INDEX({"تحذير شفهي","إنذار كتابي","إيقاف مؤقت","إنهاء الخدمة"},IFERROR(_xlfn.MAXIFS($I$7:$I$46,$A$7:$A$46,A47),0))))</f>
        <v/>
      </c>
      <c r="G47" s="11">
        <f>IF(OR(A47="",I47=0),"",IF(I47&gt;=4,"انتهت العلاقة",INDEX({"إنذار كتابي","إيقاف مؤقت","إنهاء الخدمة"},I47)))</f>
        <v/>
      </c>
      <c r="H47" s="12">
        <f>IF(OR(A47="",D47=""),"",IF(I47&gt;J47+1,"⚠ قفز مرحلة: تأكد أن المخالفة جسيمة وموثقة نظامًا",IF(E47&lt;&gt;"نعم","⚠ غير موثق: وثّق الإجراء ووقّعه",IF(I47&lt;=J47,"◐ تكرار نفس المرحلة أو أقل","✔ تسلسل سليم"))))</f>
        <v/>
      </c>
      <c r="I47" s="13">
        <f>IFERROR(MATCH(D47,{"تحذير شفهي","إنذار كتابي","إيقاف مؤقت","إنهاء الخدمة"},0),0)</f>
        <v/>
      </c>
      <c r="J47" s="13">
        <f>IF(A47="","",IFERROR(_xlfn.MAXIFS($I$7:$I$46,$A$7:$A$46,A47),0))</f>
        <v/>
      </c>
    </row>
    <row r="48">
      <c r="A48" s="7" t="n"/>
      <c r="B48" s="8" t="n"/>
      <c r="C48" s="9" t="n"/>
      <c r="D48" s="10" t="n"/>
      <c r="E48" s="7" t="n"/>
      <c r="F48" s="11">
        <f>IF(A48="","",IF(IFERROR(_xlfn.MAXIFS($I$7:$I$47,$A$7:$A$47,A48),0)=0,"لا يوجد",INDEX({"تحذير شفهي","إنذار كتابي","إيقاف مؤقت","إنهاء الخدمة"},IFERROR(_xlfn.MAXIFS($I$7:$I$47,$A$7:$A$47,A48),0))))</f>
        <v/>
      </c>
      <c r="G48" s="11">
        <f>IF(OR(A48="",I48=0),"",IF(I48&gt;=4,"انتهت العلاقة",INDEX({"إنذار كتابي","إيقاف مؤقت","إنهاء الخدمة"},I48)))</f>
        <v/>
      </c>
      <c r="H48" s="12">
        <f>IF(OR(A48="",D48=""),"",IF(I48&gt;J48+1,"⚠ قفز مرحلة: تأكد أن المخالفة جسيمة وموثقة نظامًا",IF(E48&lt;&gt;"نعم","⚠ غير موثق: وثّق الإجراء ووقّعه",IF(I48&lt;=J48,"◐ تكرار نفس المرحلة أو أقل","✔ تسلسل سليم"))))</f>
        <v/>
      </c>
      <c r="I48" s="13">
        <f>IFERROR(MATCH(D48,{"تحذير شفهي","إنذار كتابي","إيقاف مؤقت","إنهاء الخدمة"},0),0)</f>
        <v/>
      </c>
      <c r="J48" s="13">
        <f>IF(A48="","",IFERROR(_xlfn.MAXIFS($I$7:$I$47,$A$7:$A$47,A48),0))</f>
        <v/>
      </c>
    </row>
    <row r="49">
      <c r="A49" s="7" t="n"/>
      <c r="B49" s="8" t="n"/>
      <c r="C49" s="9" t="n"/>
      <c r="D49" s="10" t="n"/>
      <c r="E49" s="7" t="n"/>
      <c r="F49" s="11">
        <f>IF(A49="","",IF(IFERROR(_xlfn.MAXIFS($I$7:$I$48,$A$7:$A$48,A49),0)=0,"لا يوجد",INDEX({"تحذير شفهي","إنذار كتابي","إيقاف مؤقت","إنهاء الخدمة"},IFERROR(_xlfn.MAXIFS($I$7:$I$48,$A$7:$A$48,A49),0))))</f>
        <v/>
      </c>
      <c r="G49" s="11">
        <f>IF(OR(A49="",I49=0),"",IF(I49&gt;=4,"انتهت العلاقة",INDEX({"إنذار كتابي","إيقاف مؤقت","إنهاء الخدمة"},I49)))</f>
        <v/>
      </c>
      <c r="H49" s="12">
        <f>IF(OR(A49="",D49=""),"",IF(I49&gt;J49+1,"⚠ قفز مرحلة: تأكد أن المخالفة جسيمة وموثقة نظامًا",IF(E49&lt;&gt;"نعم","⚠ غير موثق: وثّق الإجراء ووقّعه",IF(I49&lt;=J49,"◐ تكرار نفس المرحلة أو أقل","✔ تسلسل سليم"))))</f>
        <v/>
      </c>
      <c r="I49" s="13">
        <f>IFERROR(MATCH(D49,{"تحذير شفهي","إنذار كتابي","إيقاف مؤقت","إنهاء الخدمة"},0),0)</f>
        <v/>
      </c>
      <c r="J49" s="13">
        <f>IF(A49="","",IFERROR(_xlfn.MAXIFS($I$7:$I$48,$A$7:$A$48,A49),0))</f>
        <v/>
      </c>
    </row>
    <row r="50">
      <c r="A50" s="7" t="n"/>
      <c r="B50" s="8" t="n"/>
      <c r="C50" s="9" t="n"/>
      <c r="D50" s="10" t="n"/>
      <c r="E50" s="7" t="n"/>
      <c r="F50" s="11">
        <f>IF(A50="","",IF(IFERROR(_xlfn.MAXIFS($I$7:$I$49,$A$7:$A$49,A50),0)=0,"لا يوجد",INDEX({"تحذير شفهي","إنذار كتابي","إيقاف مؤقت","إنهاء الخدمة"},IFERROR(_xlfn.MAXIFS($I$7:$I$49,$A$7:$A$49,A50),0))))</f>
        <v/>
      </c>
      <c r="G50" s="11">
        <f>IF(OR(A50="",I50=0),"",IF(I50&gt;=4,"انتهت العلاقة",INDEX({"إنذار كتابي","إيقاف مؤقت","إنهاء الخدمة"},I50)))</f>
        <v/>
      </c>
      <c r="H50" s="12">
        <f>IF(OR(A50="",D50=""),"",IF(I50&gt;J50+1,"⚠ قفز مرحلة: تأكد أن المخالفة جسيمة وموثقة نظامًا",IF(E50&lt;&gt;"نعم","⚠ غير موثق: وثّق الإجراء ووقّعه",IF(I50&lt;=J50,"◐ تكرار نفس المرحلة أو أقل","✔ تسلسل سليم"))))</f>
        <v/>
      </c>
      <c r="I50" s="13">
        <f>IFERROR(MATCH(D50,{"تحذير شفهي","إنذار كتابي","إيقاف مؤقت","إنهاء الخدمة"},0),0)</f>
        <v/>
      </c>
      <c r="J50" s="13">
        <f>IF(A50="","",IFERROR(_xlfn.MAXIFS($I$7:$I$49,$A$7:$A$49,A50),0))</f>
        <v/>
      </c>
    </row>
    <row r="51">
      <c r="A51" s="7" t="n"/>
      <c r="B51" s="8" t="n"/>
      <c r="C51" s="9" t="n"/>
      <c r="D51" s="10" t="n"/>
      <c r="E51" s="7" t="n"/>
      <c r="F51" s="11">
        <f>IF(A51="","",IF(IFERROR(_xlfn.MAXIFS($I$7:$I$50,$A$7:$A$50,A51),0)=0,"لا يوجد",INDEX({"تحذير شفهي","إنذار كتابي","إيقاف مؤقت","إنهاء الخدمة"},IFERROR(_xlfn.MAXIFS($I$7:$I$50,$A$7:$A$50,A51),0))))</f>
        <v/>
      </c>
      <c r="G51" s="11">
        <f>IF(OR(A51="",I51=0),"",IF(I51&gt;=4,"انتهت العلاقة",INDEX({"إنذار كتابي","إيقاف مؤقت","إنهاء الخدمة"},I51)))</f>
        <v/>
      </c>
      <c r="H51" s="12">
        <f>IF(OR(A51="",D51=""),"",IF(I51&gt;J51+1,"⚠ قفز مرحلة: تأكد أن المخالفة جسيمة وموثقة نظامًا",IF(E51&lt;&gt;"نعم","⚠ غير موثق: وثّق الإجراء ووقّعه",IF(I51&lt;=J51,"◐ تكرار نفس المرحلة أو أقل","✔ تسلسل سليم"))))</f>
        <v/>
      </c>
      <c r="I51" s="13">
        <f>IFERROR(MATCH(D51,{"تحذير شفهي","إنذار كتابي","إيقاف مؤقت","إنهاء الخدمة"},0),0)</f>
        <v/>
      </c>
      <c r="J51" s="13">
        <f>IF(A51="","",IFERROR(_xlfn.MAXIFS($I$7:$I$50,$A$7:$A$50,A51),0))</f>
        <v/>
      </c>
    </row>
    <row r="52">
      <c r="A52" s="7" t="n"/>
      <c r="B52" s="8" t="n"/>
      <c r="C52" s="9" t="n"/>
      <c r="D52" s="10" t="n"/>
      <c r="E52" s="7" t="n"/>
      <c r="F52" s="11">
        <f>IF(A52="","",IF(IFERROR(_xlfn.MAXIFS($I$7:$I$51,$A$7:$A$51,A52),0)=0,"لا يوجد",INDEX({"تحذير شفهي","إنذار كتابي","إيقاف مؤقت","إنهاء الخدمة"},IFERROR(_xlfn.MAXIFS($I$7:$I$51,$A$7:$A$51,A52),0))))</f>
        <v/>
      </c>
      <c r="G52" s="11">
        <f>IF(OR(A52="",I52=0),"",IF(I52&gt;=4,"انتهت العلاقة",INDEX({"إنذار كتابي","إيقاف مؤقت","إنهاء الخدمة"},I52)))</f>
        <v/>
      </c>
      <c r="H52" s="12">
        <f>IF(OR(A52="",D52=""),"",IF(I52&gt;J52+1,"⚠ قفز مرحلة: تأكد أن المخالفة جسيمة وموثقة نظامًا",IF(E52&lt;&gt;"نعم","⚠ غير موثق: وثّق الإجراء ووقّعه",IF(I52&lt;=J52,"◐ تكرار نفس المرحلة أو أقل","✔ تسلسل سليم"))))</f>
        <v/>
      </c>
      <c r="I52" s="13">
        <f>IFERROR(MATCH(D52,{"تحذير شفهي","إنذار كتابي","إيقاف مؤقت","إنهاء الخدمة"},0),0)</f>
        <v/>
      </c>
      <c r="J52" s="13">
        <f>IF(A52="","",IFERROR(_xlfn.MAXIFS($I$7:$I$51,$A$7:$A$51,A52),0))</f>
        <v/>
      </c>
    </row>
    <row r="53">
      <c r="A53" s="7" t="n"/>
      <c r="B53" s="8" t="n"/>
      <c r="C53" s="9" t="n"/>
      <c r="D53" s="10" t="n"/>
      <c r="E53" s="7" t="n"/>
      <c r="F53" s="11">
        <f>IF(A53="","",IF(IFERROR(_xlfn.MAXIFS($I$7:$I$52,$A$7:$A$52,A53),0)=0,"لا يوجد",INDEX({"تحذير شفهي","إنذار كتابي","إيقاف مؤقت","إنهاء الخدمة"},IFERROR(_xlfn.MAXIFS($I$7:$I$52,$A$7:$A$52,A53),0))))</f>
        <v/>
      </c>
      <c r="G53" s="11">
        <f>IF(OR(A53="",I53=0),"",IF(I53&gt;=4,"انتهت العلاقة",INDEX({"إنذار كتابي","إيقاف مؤقت","إنهاء الخدمة"},I53)))</f>
        <v/>
      </c>
      <c r="H53" s="12">
        <f>IF(OR(A53="",D53=""),"",IF(I53&gt;J53+1,"⚠ قفز مرحلة: تأكد أن المخالفة جسيمة وموثقة نظامًا",IF(E53&lt;&gt;"نعم","⚠ غير موثق: وثّق الإجراء ووقّعه",IF(I53&lt;=J53,"◐ تكرار نفس المرحلة أو أقل","✔ تسلسل سليم"))))</f>
        <v/>
      </c>
      <c r="I53" s="13">
        <f>IFERROR(MATCH(D53,{"تحذير شفهي","إنذار كتابي","إيقاف مؤقت","إنهاء الخدمة"},0),0)</f>
        <v/>
      </c>
      <c r="J53" s="13">
        <f>IF(A53="","",IFERROR(_xlfn.MAXIFS($I$7:$I$52,$A$7:$A$52,A53),0))</f>
        <v/>
      </c>
    </row>
    <row r="54">
      <c r="A54" s="7" t="n"/>
      <c r="B54" s="8" t="n"/>
      <c r="C54" s="9" t="n"/>
      <c r="D54" s="10" t="n"/>
      <c r="E54" s="7" t="n"/>
      <c r="F54" s="11">
        <f>IF(A54="","",IF(IFERROR(_xlfn.MAXIFS($I$7:$I$53,$A$7:$A$53,A54),0)=0,"لا يوجد",INDEX({"تحذير شفهي","إنذار كتابي","إيقاف مؤقت","إنهاء الخدمة"},IFERROR(_xlfn.MAXIFS($I$7:$I$53,$A$7:$A$53,A54),0))))</f>
        <v/>
      </c>
      <c r="G54" s="11">
        <f>IF(OR(A54="",I54=0),"",IF(I54&gt;=4,"انتهت العلاقة",INDEX({"إنذار كتابي","إيقاف مؤقت","إنهاء الخدمة"},I54)))</f>
        <v/>
      </c>
      <c r="H54" s="12">
        <f>IF(OR(A54="",D54=""),"",IF(I54&gt;J54+1,"⚠ قفز مرحلة: تأكد أن المخالفة جسيمة وموثقة نظامًا",IF(E54&lt;&gt;"نعم","⚠ غير موثق: وثّق الإجراء ووقّعه",IF(I54&lt;=J54,"◐ تكرار نفس المرحلة أو أقل","✔ تسلسل سليم"))))</f>
        <v/>
      </c>
      <c r="I54" s="13">
        <f>IFERROR(MATCH(D54,{"تحذير شفهي","إنذار كتابي","إيقاف مؤقت","إنهاء الخدمة"},0),0)</f>
        <v/>
      </c>
      <c r="J54" s="13">
        <f>IF(A54="","",IFERROR(_xlfn.MAXIFS($I$7:$I$53,$A$7:$A$53,A54),0))</f>
        <v/>
      </c>
    </row>
    <row r="55">
      <c r="A55" s="7" t="n"/>
      <c r="B55" s="8" t="n"/>
      <c r="C55" s="9" t="n"/>
      <c r="D55" s="10" t="n"/>
      <c r="E55" s="7" t="n"/>
      <c r="F55" s="11">
        <f>IF(A55="","",IF(IFERROR(_xlfn.MAXIFS($I$7:$I$54,$A$7:$A$54,A55),0)=0,"لا يوجد",INDEX({"تحذير شفهي","إنذار كتابي","إيقاف مؤقت","إنهاء الخدمة"},IFERROR(_xlfn.MAXIFS($I$7:$I$54,$A$7:$A$54,A55),0))))</f>
        <v/>
      </c>
      <c r="G55" s="11">
        <f>IF(OR(A55="",I55=0),"",IF(I55&gt;=4,"انتهت العلاقة",INDEX({"إنذار كتابي","إيقاف مؤقت","إنهاء الخدمة"},I55)))</f>
        <v/>
      </c>
      <c r="H55" s="12">
        <f>IF(OR(A55="",D55=""),"",IF(I55&gt;J55+1,"⚠ قفز مرحلة: تأكد أن المخالفة جسيمة وموثقة نظامًا",IF(E55&lt;&gt;"نعم","⚠ غير موثق: وثّق الإجراء ووقّعه",IF(I55&lt;=J55,"◐ تكرار نفس المرحلة أو أقل","✔ تسلسل سليم"))))</f>
        <v/>
      </c>
      <c r="I55" s="13">
        <f>IFERROR(MATCH(D55,{"تحذير شفهي","إنذار كتابي","إيقاف مؤقت","إنهاء الخدمة"},0),0)</f>
        <v/>
      </c>
      <c r="J55" s="13">
        <f>IF(A55="","",IFERROR(_xlfn.MAXIFS($I$7:$I$54,$A$7:$A$54,A55),0))</f>
        <v/>
      </c>
    </row>
    <row r="56">
      <c r="A56" s="7" t="n"/>
      <c r="B56" s="8" t="n"/>
      <c r="C56" s="9" t="n"/>
      <c r="D56" s="10" t="n"/>
      <c r="E56" s="7" t="n"/>
      <c r="F56" s="11">
        <f>IF(A56="","",IF(IFERROR(_xlfn.MAXIFS($I$7:$I$55,$A$7:$A$55,A56),0)=0,"لا يوجد",INDEX({"تحذير شفهي","إنذار كتابي","إيقاف مؤقت","إنهاء الخدمة"},IFERROR(_xlfn.MAXIFS($I$7:$I$55,$A$7:$A$55,A56),0))))</f>
        <v/>
      </c>
      <c r="G56" s="11">
        <f>IF(OR(A56="",I56=0),"",IF(I56&gt;=4,"انتهت العلاقة",INDEX({"إنذار كتابي","إيقاف مؤقت","إنهاء الخدمة"},I56)))</f>
        <v/>
      </c>
      <c r="H56" s="12">
        <f>IF(OR(A56="",D56=""),"",IF(I56&gt;J56+1,"⚠ قفز مرحلة: تأكد أن المخالفة جسيمة وموثقة نظامًا",IF(E56&lt;&gt;"نعم","⚠ غير موثق: وثّق الإجراء ووقّعه",IF(I56&lt;=J56,"◐ تكرار نفس المرحلة أو أقل","✔ تسلسل سليم"))))</f>
        <v/>
      </c>
      <c r="I56" s="13">
        <f>IFERROR(MATCH(D56,{"تحذير شفهي","إنذار كتابي","إيقاف مؤقت","إنهاء الخدمة"},0),0)</f>
        <v/>
      </c>
      <c r="J56" s="13">
        <f>IF(A56="","",IFERROR(_xlfn.MAXIFS($I$7:$I$55,$A$7:$A$55,A56),0))</f>
        <v/>
      </c>
    </row>
    <row r="57">
      <c r="A57" s="7" t="n"/>
      <c r="B57" s="8" t="n"/>
      <c r="C57" s="9" t="n"/>
      <c r="D57" s="10" t="n"/>
      <c r="E57" s="7" t="n"/>
      <c r="F57" s="11">
        <f>IF(A57="","",IF(IFERROR(_xlfn.MAXIFS($I$7:$I$56,$A$7:$A$56,A57),0)=0,"لا يوجد",INDEX({"تحذير شفهي","إنذار كتابي","إيقاف مؤقت","إنهاء الخدمة"},IFERROR(_xlfn.MAXIFS($I$7:$I$56,$A$7:$A$56,A57),0))))</f>
        <v/>
      </c>
      <c r="G57" s="11">
        <f>IF(OR(A57="",I57=0),"",IF(I57&gt;=4,"انتهت العلاقة",INDEX({"إنذار كتابي","إيقاف مؤقت","إنهاء الخدمة"},I57)))</f>
        <v/>
      </c>
      <c r="H57" s="12">
        <f>IF(OR(A57="",D57=""),"",IF(I57&gt;J57+1,"⚠ قفز مرحلة: تأكد أن المخالفة جسيمة وموثقة نظامًا",IF(E57&lt;&gt;"نعم","⚠ غير موثق: وثّق الإجراء ووقّعه",IF(I57&lt;=J57,"◐ تكرار نفس المرحلة أو أقل","✔ تسلسل سليم"))))</f>
        <v/>
      </c>
      <c r="I57" s="13">
        <f>IFERROR(MATCH(D57,{"تحذير شفهي","إنذار كتابي","إيقاف مؤقت","إنهاء الخدمة"},0),0)</f>
        <v/>
      </c>
      <c r="J57" s="13">
        <f>IF(A57="","",IFERROR(_xlfn.MAXIFS($I$7:$I$56,$A$7:$A$56,A57),0))</f>
        <v/>
      </c>
    </row>
    <row r="58">
      <c r="A58" s="7" t="n"/>
      <c r="B58" s="8" t="n"/>
      <c r="C58" s="9" t="n"/>
      <c r="D58" s="10" t="n"/>
      <c r="E58" s="7" t="n"/>
      <c r="F58" s="11">
        <f>IF(A58="","",IF(IFERROR(_xlfn.MAXIFS($I$7:$I$57,$A$7:$A$57,A58),0)=0,"لا يوجد",INDEX({"تحذير شفهي","إنذار كتابي","إيقاف مؤقت","إنهاء الخدمة"},IFERROR(_xlfn.MAXIFS($I$7:$I$57,$A$7:$A$57,A58),0))))</f>
        <v/>
      </c>
      <c r="G58" s="11">
        <f>IF(OR(A58="",I58=0),"",IF(I58&gt;=4,"انتهت العلاقة",INDEX({"إنذار كتابي","إيقاف مؤقت","إنهاء الخدمة"},I58)))</f>
        <v/>
      </c>
      <c r="H58" s="12">
        <f>IF(OR(A58="",D58=""),"",IF(I58&gt;J58+1,"⚠ قفز مرحلة: تأكد أن المخالفة جسيمة وموثقة نظامًا",IF(E58&lt;&gt;"نعم","⚠ غير موثق: وثّق الإجراء ووقّعه",IF(I58&lt;=J58,"◐ تكرار نفس المرحلة أو أقل","✔ تسلسل سليم"))))</f>
        <v/>
      </c>
      <c r="I58" s="13">
        <f>IFERROR(MATCH(D58,{"تحذير شفهي","إنذار كتابي","إيقاف مؤقت","إنهاء الخدمة"},0),0)</f>
        <v/>
      </c>
      <c r="J58" s="13">
        <f>IF(A58="","",IFERROR(_xlfn.MAXIFS($I$7:$I$57,$A$7:$A$57,A58),0))</f>
        <v/>
      </c>
    </row>
    <row r="59">
      <c r="A59" s="7" t="n"/>
      <c r="B59" s="8" t="n"/>
      <c r="C59" s="9" t="n"/>
      <c r="D59" s="10" t="n"/>
      <c r="E59" s="7" t="n"/>
      <c r="F59" s="11">
        <f>IF(A59="","",IF(IFERROR(_xlfn.MAXIFS($I$7:$I$58,$A$7:$A$58,A59),0)=0,"لا يوجد",INDEX({"تحذير شفهي","إنذار كتابي","إيقاف مؤقت","إنهاء الخدمة"},IFERROR(_xlfn.MAXIFS($I$7:$I$58,$A$7:$A$58,A59),0))))</f>
        <v/>
      </c>
      <c r="G59" s="11">
        <f>IF(OR(A59="",I59=0),"",IF(I59&gt;=4,"انتهت العلاقة",INDEX({"إنذار كتابي","إيقاف مؤقت","إنهاء الخدمة"},I59)))</f>
        <v/>
      </c>
      <c r="H59" s="12">
        <f>IF(OR(A59="",D59=""),"",IF(I59&gt;J59+1,"⚠ قفز مرحلة: تأكد أن المخالفة جسيمة وموثقة نظامًا",IF(E59&lt;&gt;"نعم","⚠ غير موثق: وثّق الإجراء ووقّعه",IF(I59&lt;=J59,"◐ تكرار نفس المرحلة أو أقل","✔ تسلسل سليم"))))</f>
        <v/>
      </c>
      <c r="I59" s="13">
        <f>IFERROR(MATCH(D59,{"تحذير شفهي","إنذار كتابي","إيقاف مؤقت","إنهاء الخدمة"},0),0)</f>
        <v/>
      </c>
      <c r="J59" s="13">
        <f>IF(A59="","",IFERROR(_xlfn.MAXIFS($I$7:$I$58,$A$7:$A$58,A59),0))</f>
        <v/>
      </c>
    </row>
    <row r="60">
      <c r="A60" s="7" t="n"/>
      <c r="B60" s="8" t="n"/>
      <c r="C60" s="9" t="n"/>
      <c r="D60" s="10" t="n"/>
      <c r="E60" s="7" t="n"/>
      <c r="F60" s="11">
        <f>IF(A60="","",IF(IFERROR(_xlfn.MAXIFS($I$7:$I$59,$A$7:$A$59,A60),0)=0,"لا يوجد",INDEX({"تحذير شفهي","إنذار كتابي","إيقاف مؤقت","إنهاء الخدمة"},IFERROR(_xlfn.MAXIFS($I$7:$I$59,$A$7:$A$59,A60),0))))</f>
        <v/>
      </c>
      <c r="G60" s="11">
        <f>IF(OR(A60="",I60=0),"",IF(I60&gt;=4,"انتهت العلاقة",INDEX({"إنذار كتابي","إيقاف مؤقت","إنهاء الخدمة"},I60)))</f>
        <v/>
      </c>
      <c r="H60" s="12">
        <f>IF(OR(A60="",D60=""),"",IF(I60&gt;J60+1,"⚠ قفز مرحلة: تأكد أن المخالفة جسيمة وموثقة نظامًا",IF(E60&lt;&gt;"نعم","⚠ غير موثق: وثّق الإجراء ووقّعه",IF(I60&lt;=J60,"◐ تكرار نفس المرحلة أو أقل","✔ تسلسل سليم"))))</f>
        <v/>
      </c>
      <c r="I60" s="13">
        <f>IFERROR(MATCH(D60,{"تحذير شفهي","إنذار كتابي","إيقاف مؤقت","إنهاء الخدمة"},0),0)</f>
        <v/>
      </c>
      <c r="J60" s="13">
        <f>IF(A60="","",IFERROR(_xlfn.MAXIFS($I$7:$I$59,$A$7:$A$59,A60),0))</f>
        <v/>
      </c>
    </row>
    <row r="61">
      <c r="A61" s="7" t="n"/>
      <c r="B61" s="8" t="n"/>
      <c r="C61" s="9" t="n"/>
      <c r="D61" s="10" t="n"/>
      <c r="E61" s="7" t="n"/>
      <c r="F61" s="11">
        <f>IF(A61="","",IF(IFERROR(_xlfn.MAXIFS($I$7:$I$60,$A$7:$A$60,A61),0)=0,"لا يوجد",INDEX({"تحذير شفهي","إنذار كتابي","إيقاف مؤقت","إنهاء الخدمة"},IFERROR(_xlfn.MAXIFS($I$7:$I$60,$A$7:$A$60,A61),0))))</f>
        <v/>
      </c>
      <c r="G61" s="11">
        <f>IF(OR(A61="",I61=0),"",IF(I61&gt;=4,"انتهت العلاقة",INDEX({"إنذار كتابي","إيقاف مؤقت","إنهاء الخدمة"},I61)))</f>
        <v/>
      </c>
      <c r="H61" s="12">
        <f>IF(OR(A61="",D61=""),"",IF(I61&gt;J61+1,"⚠ قفز مرحلة: تأكد أن المخالفة جسيمة وموثقة نظامًا",IF(E61&lt;&gt;"نعم","⚠ غير موثق: وثّق الإجراء ووقّعه",IF(I61&lt;=J61,"◐ تكرار نفس المرحلة أو أقل","✔ تسلسل سليم"))))</f>
        <v/>
      </c>
      <c r="I61" s="13">
        <f>IFERROR(MATCH(D61,{"تحذير شفهي","إنذار كتابي","إيقاف مؤقت","إنهاء الخدمة"},0),0)</f>
        <v/>
      </c>
      <c r="J61" s="13">
        <f>IF(A61="","",IFERROR(_xlfn.MAXIFS($I$7:$I$60,$A$7:$A$60,A61),0))</f>
        <v/>
      </c>
    </row>
    <row r="62">
      <c r="A62" s="7" t="n"/>
      <c r="B62" s="8" t="n"/>
      <c r="C62" s="9" t="n"/>
      <c r="D62" s="10" t="n"/>
      <c r="E62" s="7" t="n"/>
      <c r="F62" s="11">
        <f>IF(A62="","",IF(IFERROR(_xlfn.MAXIFS($I$7:$I$61,$A$7:$A$61,A62),0)=0,"لا يوجد",INDEX({"تحذير شفهي","إنذار كتابي","إيقاف مؤقت","إنهاء الخدمة"},IFERROR(_xlfn.MAXIFS($I$7:$I$61,$A$7:$A$61,A62),0))))</f>
        <v/>
      </c>
      <c r="G62" s="11">
        <f>IF(OR(A62="",I62=0),"",IF(I62&gt;=4,"انتهت العلاقة",INDEX({"إنذار كتابي","إيقاف مؤقت","إنهاء الخدمة"},I62)))</f>
        <v/>
      </c>
      <c r="H62" s="12">
        <f>IF(OR(A62="",D62=""),"",IF(I62&gt;J62+1,"⚠ قفز مرحلة: تأكد أن المخالفة جسيمة وموثقة نظامًا",IF(E62&lt;&gt;"نعم","⚠ غير موثق: وثّق الإجراء ووقّعه",IF(I62&lt;=J62,"◐ تكرار نفس المرحلة أو أقل","✔ تسلسل سليم"))))</f>
        <v/>
      </c>
      <c r="I62" s="13">
        <f>IFERROR(MATCH(D62,{"تحذير شفهي","إنذار كتابي","إيقاف مؤقت","إنهاء الخدمة"},0),0)</f>
        <v/>
      </c>
      <c r="J62" s="13">
        <f>IF(A62="","",IFERROR(_xlfn.MAXIFS($I$7:$I$61,$A$7:$A$61,A62),0))</f>
        <v/>
      </c>
    </row>
    <row r="63">
      <c r="A63" s="7" t="n"/>
      <c r="B63" s="8" t="n"/>
      <c r="C63" s="9" t="n"/>
      <c r="D63" s="10" t="n"/>
      <c r="E63" s="7" t="n"/>
      <c r="F63" s="11">
        <f>IF(A63="","",IF(IFERROR(_xlfn.MAXIFS($I$7:$I$62,$A$7:$A$62,A63),0)=0,"لا يوجد",INDEX({"تحذير شفهي","إنذار كتابي","إيقاف مؤقت","إنهاء الخدمة"},IFERROR(_xlfn.MAXIFS($I$7:$I$62,$A$7:$A$62,A63),0))))</f>
        <v/>
      </c>
      <c r="G63" s="11">
        <f>IF(OR(A63="",I63=0),"",IF(I63&gt;=4,"انتهت العلاقة",INDEX({"إنذار كتابي","إيقاف مؤقت","إنهاء الخدمة"},I63)))</f>
        <v/>
      </c>
      <c r="H63" s="12">
        <f>IF(OR(A63="",D63=""),"",IF(I63&gt;J63+1,"⚠ قفز مرحلة: تأكد أن المخالفة جسيمة وموثقة نظامًا",IF(E63&lt;&gt;"نعم","⚠ غير موثق: وثّق الإجراء ووقّعه",IF(I63&lt;=J63,"◐ تكرار نفس المرحلة أو أقل","✔ تسلسل سليم"))))</f>
        <v/>
      </c>
      <c r="I63" s="13">
        <f>IFERROR(MATCH(D63,{"تحذير شفهي","إنذار كتابي","إيقاف مؤقت","إنهاء الخدمة"},0),0)</f>
        <v/>
      </c>
      <c r="J63" s="13">
        <f>IF(A63="","",IFERROR(_xlfn.MAXIFS($I$7:$I$62,$A$7:$A$62,A63),0))</f>
        <v/>
      </c>
    </row>
    <row r="64">
      <c r="A64" s="7" t="n"/>
      <c r="B64" s="8" t="n"/>
      <c r="C64" s="9" t="n"/>
      <c r="D64" s="10" t="n"/>
      <c r="E64" s="7" t="n"/>
      <c r="F64" s="11">
        <f>IF(A64="","",IF(IFERROR(_xlfn.MAXIFS($I$7:$I$63,$A$7:$A$63,A64),0)=0,"لا يوجد",INDEX({"تحذير شفهي","إنذار كتابي","إيقاف مؤقت","إنهاء الخدمة"},IFERROR(_xlfn.MAXIFS($I$7:$I$63,$A$7:$A$63,A64),0))))</f>
        <v/>
      </c>
      <c r="G64" s="11">
        <f>IF(OR(A64="",I64=0),"",IF(I64&gt;=4,"انتهت العلاقة",INDEX({"إنذار كتابي","إيقاف مؤقت","إنهاء الخدمة"},I64)))</f>
        <v/>
      </c>
      <c r="H64" s="12">
        <f>IF(OR(A64="",D64=""),"",IF(I64&gt;J64+1,"⚠ قفز مرحلة: تأكد أن المخالفة جسيمة وموثقة نظامًا",IF(E64&lt;&gt;"نعم","⚠ غير موثق: وثّق الإجراء ووقّعه",IF(I64&lt;=J64,"◐ تكرار نفس المرحلة أو أقل","✔ تسلسل سليم"))))</f>
        <v/>
      </c>
      <c r="I64" s="13">
        <f>IFERROR(MATCH(D64,{"تحذير شفهي","إنذار كتابي","إيقاف مؤقت","إنهاء الخدمة"},0),0)</f>
        <v/>
      </c>
      <c r="J64" s="13">
        <f>IF(A64="","",IFERROR(_xlfn.MAXIFS($I$7:$I$63,$A$7:$A$63,A64),0))</f>
        <v/>
      </c>
    </row>
    <row r="65">
      <c r="A65" s="7" t="n"/>
      <c r="B65" s="8" t="n"/>
      <c r="C65" s="9" t="n"/>
      <c r="D65" s="10" t="n"/>
      <c r="E65" s="7" t="n"/>
      <c r="F65" s="11">
        <f>IF(A65="","",IF(IFERROR(_xlfn.MAXIFS($I$7:$I$64,$A$7:$A$64,A65),0)=0,"لا يوجد",INDEX({"تحذير شفهي","إنذار كتابي","إيقاف مؤقت","إنهاء الخدمة"},IFERROR(_xlfn.MAXIFS($I$7:$I$64,$A$7:$A$64,A65),0))))</f>
        <v/>
      </c>
      <c r="G65" s="11">
        <f>IF(OR(A65="",I65=0),"",IF(I65&gt;=4,"انتهت العلاقة",INDEX({"إنذار كتابي","إيقاف مؤقت","إنهاء الخدمة"},I65)))</f>
        <v/>
      </c>
      <c r="H65" s="12">
        <f>IF(OR(A65="",D65=""),"",IF(I65&gt;J65+1,"⚠ قفز مرحلة: تأكد أن المخالفة جسيمة وموثقة نظامًا",IF(E65&lt;&gt;"نعم","⚠ غير موثق: وثّق الإجراء ووقّعه",IF(I65&lt;=J65,"◐ تكرار نفس المرحلة أو أقل","✔ تسلسل سليم"))))</f>
        <v/>
      </c>
      <c r="I65" s="13">
        <f>IFERROR(MATCH(D65,{"تحذير شفهي","إنذار كتابي","إيقاف مؤقت","إنهاء الخدمة"},0),0)</f>
        <v/>
      </c>
      <c r="J65" s="13">
        <f>IF(A65="","",IFERROR(_xlfn.MAXIFS($I$7:$I$64,$A$7:$A$64,A65),0))</f>
        <v/>
      </c>
    </row>
    <row r="66">
      <c r="A66" s="7" t="n"/>
      <c r="B66" s="8" t="n"/>
      <c r="C66" s="9" t="n"/>
      <c r="D66" s="10" t="n"/>
      <c r="E66" s="7" t="n"/>
      <c r="F66" s="11">
        <f>IF(A66="","",IF(IFERROR(_xlfn.MAXIFS($I$7:$I$65,$A$7:$A$65,A66),0)=0,"لا يوجد",INDEX({"تحذير شفهي","إنذار كتابي","إيقاف مؤقت","إنهاء الخدمة"},IFERROR(_xlfn.MAXIFS($I$7:$I$65,$A$7:$A$65,A66),0))))</f>
        <v/>
      </c>
      <c r="G66" s="11">
        <f>IF(OR(A66="",I66=0),"",IF(I66&gt;=4,"انتهت العلاقة",INDEX({"إنذار كتابي","إيقاف مؤقت","إنهاء الخدمة"},I66)))</f>
        <v/>
      </c>
      <c r="H66" s="12">
        <f>IF(OR(A66="",D66=""),"",IF(I66&gt;J66+1,"⚠ قفز مرحلة: تأكد أن المخالفة جسيمة وموثقة نظامًا",IF(E66&lt;&gt;"نعم","⚠ غير موثق: وثّق الإجراء ووقّعه",IF(I66&lt;=J66,"◐ تكرار نفس المرحلة أو أقل","✔ تسلسل سليم"))))</f>
        <v/>
      </c>
      <c r="I66" s="13">
        <f>IFERROR(MATCH(D66,{"تحذير شفهي","إنذار كتابي","إيقاف مؤقت","إنهاء الخدمة"},0),0)</f>
        <v/>
      </c>
      <c r="J66" s="13">
        <f>IF(A66="","",IFERROR(_xlfn.MAXIFS($I$7:$I$65,$A$7:$A$65,A66),0))</f>
        <v/>
      </c>
    </row>
    <row r="67">
      <c r="A67" s="7" t="n"/>
      <c r="B67" s="8" t="n"/>
      <c r="C67" s="9" t="n"/>
      <c r="D67" s="10" t="n"/>
      <c r="E67" s="7" t="n"/>
      <c r="F67" s="11">
        <f>IF(A67="","",IF(IFERROR(_xlfn.MAXIFS($I$7:$I$66,$A$7:$A$66,A67),0)=0,"لا يوجد",INDEX({"تحذير شفهي","إنذار كتابي","إيقاف مؤقت","إنهاء الخدمة"},IFERROR(_xlfn.MAXIFS($I$7:$I$66,$A$7:$A$66,A67),0))))</f>
        <v/>
      </c>
      <c r="G67" s="11">
        <f>IF(OR(A67="",I67=0),"",IF(I67&gt;=4,"انتهت العلاقة",INDEX({"إنذار كتابي","إيقاف مؤقت","إنهاء الخدمة"},I67)))</f>
        <v/>
      </c>
      <c r="H67" s="12">
        <f>IF(OR(A67="",D67=""),"",IF(I67&gt;J67+1,"⚠ قفز مرحلة: تأكد أن المخالفة جسيمة وموثقة نظامًا",IF(E67&lt;&gt;"نعم","⚠ غير موثق: وثّق الإجراء ووقّعه",IF(I67&lt;=J67,"◐ تكرار نفس المرحلة أو أقل","✔ تسلسل سليم"))))</f>
        <v/>
      </c>
      <c r="I67" s="13">
        <f>IFERROR(MATCH(D67,{"تحذير شفهي","إنذار كتابي","إيقاف مؤقت","إنهاء الخدمة"},0),0)</f>
        <v/>
      </c>
      <c r="J67" s="13">
        <f>IF(A67="","",IFERROR(_xlfn.MAXIFS($I$7:$I$66,$A$7:$A$66,A67),0))</f>
        <v/>
      </c>
    </row>
    <row r="68">
      <c r="A68" s="7" t="n"/>
      <c r="B68" s="8" t="n"/>
      <c r="C68" s="9" t="n"/>
      <c r="D68" s="10" t="n"/>
      <c r="E68" s="7" t="n"/>
      <c r="F68" s="11">
        <f>IF(A68="","",IF(IFERROR(_xlfn.MAXIFS($I$7:$I$67,$A$7:$A$67,A68),0)=0,"لا يوجد",INDEX({"تحذير شفهي","إنذار كتابي","إيقاف مؤقت","إنهاء الخدمة"},IFERROR(_xlfn.MAXIFS($I$7:$I$67,$A$7:$A$67,A68),0))))</f>
        <v/>
      </c>
      <c r="G68" s="11">
        <f>IF(OR(A68="",I68=0),"",IF(I68&gt;=4,"انتهت العلاقة",INDEX({"إنذار كتابي","إيقاف مؤقت","إنهاء الخدمة"},I68)))</f>
        <v/>
      </c>
      <c r="H68" s="12">
        <f>IF(OR(A68="",D68=""),"",IF(I68&gt;J68+1,"⚠ قفز مرحلة: تأكد أن المخالفة جسيمة وموثقة نظامًا",IF(E68&lt;&gt;"نعم","⚠ غير موثق: وثّق الإجراء ووقّعه",IF(I68&lt;=J68,"◐ تكرار نفس المرحلة أو أقل","✔ تسلسل سليم"))))</f>
        <v/>
      </c>
      <c r="I68" s="13">
        <f>IFERROR(MATCH(D68,{"تحذير شفهي","إنذار كتابي","إيقاف مؤقت","إنهاء الخدمة"},0),0)</f>
        <v/>
      </c>
      <c r="J68" s="13">
        <f>IF(A68="","",IFERROR(_xlfn.MAXIFS($I$7:$I$67,$A$7:$A$67,A68),0))</f>
        <v/>
      </c>
    </row>
    <row r="69">
      <c r="A69" s="7" t="n"/>
      <c r="B69" s="8" t="n"/>
      <c r="C69" s="9" t="n"/>
      <c r="D69" s="10" t="n"/>
      <c r="E69" s="7" t="n"/>
      <c r="F69" s="11">
        <f>IF(A69="","",IF(IFERROR(_xlfn.MAXIFS($I$7:$I$68,$A$7:$A$68,A69),0)=0,"لا يوجد",INDEX({"تحذير شفهي","إنذار كتابي","إيقاف مؤقت","إنهاء الخدمة"},IFERROR(_xlfn.MAXIFS($I$7:$I$68,$A$7:$A$68,A69),0))))</f>
        <v/>
      </c>
      <c r="G69" s="11">
        <f>IF(OR(A69="",I69=0),"",IF(I69&gt;=4,"انتهت العلاقة",INDEX({"إنذار كتابي","إيقاف مؤقت","إنهاء الخدمة"},I69)))</f>
        <v/>
      </c>
      <c r="H69" s="12">
        <f>IF(OR(A69="",D69=""),"",IF(I69&gt;J69+1,"⚠ قفز مرحلة: تأكد أن المخالفة جسيمة وموثقة نظامًا",IF(E69&lt;&gt;"نعم","⚠ غير موثق: وثّق الإجراء ووقّعه",IF(I69&lt;=J69,"◐ تكرار نفس المرحلة أو أقل","✔ تسلسل سليم"))))</f>
        <v/>
      </c>
      <c r="I69" s="13">
        <f>IFERROR(MATCH(D69,{"تحذير شفهي","إنذار كتابي","إيقاف مؤقت","إنهاء الخدمة"},0),0)</f>
        <v/>
      </c>
      <c r="J69" s="13">
        <f>IF(A69="","",IFERROR(_xlfn.MAXIFS($I$7:$I$68,$A$7:$A$68,A69),0))</f>
        <v/>
      </c>
    </row>
    <row r="70">
      <c r="A70" s="7" t="n"/>
      <c r="B70" s="8" t="n"/>
      <c r="C70" s="9" t="n"/>
      <c r="D70" s="10" t="n"/>
      <c r="E70" s="7" t="n"/>
      <c r="F70" s="11">
        <f>IF(A70="","",IF(IFERROR(_xlfn.MAXIFS($I$7:$I$69,$A$7:$A$69,A70),0)=0,"لا يوجد",INDEX({"تحذير شفهي","إنذار كتابي","إيقاف مؤقت","إنهاء الخدمة"},IFERROR(_xlfn.MAXIFS($I$7:$I$69,$A$7:$A$69,A70),0))))</f>
        <v/>
      </c>
      <c r="G70" s="11">
        <f>IF(OR(A70="",I70=0),"",IF(I70&gt;=4,"انتهت العلاقة",INDEX({"إنذار كتابي","إيقاف مؤقت","إنهاء الخدمة"},I70)))</f>
        <v/>
      </c>
      <c r="H70" s="12">
        <f>IF(OR(A70="",D70=""),"",IF(I70&gt;J70+1,"⚠ قفز مرحلة: تأكد أن المخالفة جسيمة وموثقة نظامًا",IF(E70&lt;&gt;"نعم","⚠ غير موثق: وثّق الإجراء ووقّعه",IF(I70&lt;=J70,"◐ تكرار نفس المرحلة أو أقل","✔ تسلسل سليم"))))</f>
        <v/>
      </c>
      <c r="I70" s="13">
        <f>IFERROR(MATCH(D70,{"تحذير شفهي","إنذار كتابي","إيقاف مؤقت","إنهاء الخدمة"},0),0)</f>
        <v/>
      </c>
      <c r="J70" s="13">
        <f>IF(A70="","",IFERROR(_xlfn.MAXIFS($I$7:$I$69,$A$7:$A$69,A70),0))</f>
        <v/>
      </c>
    </row>
    <row r="71">
      <c r="A71" s="7" t="n"/>
      <c r="B71" s="8" t="n"/>
      <c r="C71" s="9" t="n"/>
      <c r="D71" s="10" t="n"/>
      <c r="E71" s="7" t="n"/>
      <c r="F71" s="11">
        <f>IF(A71="","",IF(IFERROR(_xlfn.MAXIFS($I$7:$I$70,$A$7:$A$70,A71),0)=0,"لا يوجد",INDEX({"تحذير شفهي","إنذار كتابي","إيقاف مؤقت","إنهاء الخدمة"},IFERROR(_xlfn.MAXIFS($I$7:$I$70,$A$7:$A$70,A71),0))))</f>
        <v/>
      </c>
      <c r="G71" s="11">
        <f>IF(OR(A71="",I71=0),"",IF(I71&gt;=4,"انتهت العلاقة",INDEX({"إنذار كتابي","إيقاف مؤقت","إنهاء الخدمة"},I71)))</f>
        <v/>
      </c>
      <c r="H71" s="12">
        <f>IF(OR(A71="",D71=""),"",IF(I71&gt;J71+1,"⚠ قفز مرحلة: تأكد أن المخالفة جسيمة وموثقة نظامًا",IF(E71&lt;&gt;"نعم","⚠ غير موثق: وثّق الإجراء ووقّعه",IF(I71&lt;=J71,"◐ تكرار نفس المرحلة أو أقل","✔ تسلسل سليم"))))</f>
        <v/>
      </c>
      <c r="I71" s="13">
        <f>IFERROR(MATCH(D71,{"تحذير شفهي","إنذار كتابي","إيقاف مؤقت","إنهاء الخدمة"},0),0)</f>
        <v/>
      </c>
      <c r="J71" s="13">
        <f>IF(A71="","",IFERROR(_xlfn.MAXIFS($I$7:$I$70,$A$7:$A$70,A71),0))</f>
        <v/>
      </c>
    </row>
    <row r="72">
      <c r="A72" s="7" t="n"/>
      <c r="B72" s="8" t="n"/>
      <c r="C72" s="9" t="n"/>
      <c r="D72" s="10" t="n"/>
      <c r="E72" s="7" t="n"/>
      <c r="F72" s="11">
        <f>IF(A72="","",IF(IFERROR(_xlfn.MAXIFS($I$7:$I$71,$A$7:$A$71,A72),0)=0,"لا يوجد",INDEX({"تحذير شفهي","إنذار كتابي","إيقاف مؤقت","إنهاء الخدمة"},IFERROR(_xlfn.MAXIFS($I$7:$I$71,$A$7:$A$71,A72),0))))</f>
        <v/>
      </c>
      <c r="G72" s="11">
        <f>IF(OR(A72="",I72=0),"",IF(I72&gt;=4,"انتهت العلاقة",INDEX({"إنذار كتابي","إيقاف مؤقت","إنهاء الخدمة"},I72)))</f>
        <v/>
      </c>
      <c r="H72" s="12">
        <f>IF(OR(A72="",D72=""),"",IF(I72&gt;J72+1,"⚠ قفز مرحلة: تأكد أن المخالفة جسيمة وموثقة نظامًا",IF(E72&lt;&gt;"نعم","⚠ غير موثق: وثّق الإجراء ووقّعه",IF(I72&lt;=J72,"◐ تكرار نفس المرحلة أو أقل","✔ تسلسل سليم"))))</f>
        <v/>
      </c>
      <c r="I72" s="13">
        <f>IFERROR(MATCH(D72,{"تحذير شفهي","إنذار كتابي","إيقاف مؤقت","إنهاء الخدمة"},0),0)</f>
        <v/>
      </c>
      <c r="J72" s="13">
        <f>IF(A72="","",IFERROR(_xlfn.MAXIFS($I$7:$I$71,$A$7:$A$71,A72),0))</f>
        <v/>
      </c>
    </row>
    <row r="73">
      <c r="A73" s="7" t="n"/>
      <c r="B73" s="8" t="n"/>
      <c r="C73" s="9" t="n"/>
      <c r="D73" s="10" t="n"/>
      <c r="E73" s="7" t="n"/>
      <c r="F73" s="11">
        <f>IF(A73="","",IF(IFERROR(_xlfn.MAXIFS($I$7:$I$72,$A$7:$A$72,A73),0)=0,"لا يوجد",INDEX({"تحذير شفهي","إنذار كتابي","إيقاف مؤقت","إنهاء الخدمة"},IFERROR(_xlfn.MAXIFS($I$7:$I$72,$A$7:$A$72,A73),0))))</f>
        <v/>
      </c>
      <c r="G73" s="11">
        <f>IF(OR(A73="",I73=0),"",IF(I73&gt;=4,"انتهت العلاقة",INDEX({"إنذار كتابي","إيقاف مؤقت","إنهاء الخدمة"},I73)))</f>
        <v/>
      </c>
      <c r="H73" s="12">
        <f>IF(OR(A73="",D73=""),"",IF(I73&gt;J73+1,"⚠ قفز مرحلة: تأكد أن المخالفة جسيمة وموثقة نظامًا",IF(E73&lt;&gt;"نعم","⚠ غير موثق: وثّق الإجراء ووقّعه",IF(I73&lt;=J73,"◐ تكرار نفس المرحلة أو أقل","✔ تسلسل سليم"))))</f>
        <v/>
      </c>
      <c r="I73" s="13">
        <f>IFERROR(MATCH(D73,{"تحذير شفهي","إنذار كتابي","إيقاف مؤقت","إنهاء الخدمة"},0),0)</f>
        <v/>
      </c>
      <c r="J73" s="13">
        <f>IF(A73="","",IFERROR(_xlfn.MAXIFS($I$7:$I$72,$A$7:$A$72,A73),0))</f>
        <v/>
      </c>
    </row>
    <row r="74">
      <c r="A74" s="7" t="n"/>
      <c r="B74" s="8" t="n"/>
      <c r="C74" s="9" t="n"/>
      <c r="D74" s="10" t="n"/>
      <c r="E74" s="7" t="n"/>
      <c r="F74" s="11">
        <f>IF(A74="","",IF(IFERROR(_xlfn.MAXIFS($I$7:$I$73,$A$7:$A$73,A74),0)=0,"لا يوجد",INDEX({"تحذير شفهي","إنذار كتابي","إيقاف مؤقت","إنهاء الخدمة"},IFERROR(_xlfn.MAXIFS($I$7:$I$73,$A$7:$A$73,A74),0))))</f>
        <v/>
      </c>
      <c r="G74" s="11">
        <f>IF(OR(A74="",I74=0),"",IF(I74&gt;=4,"انتهت العلاقة",INDEX({"إنذار كتابي","إيقاف مؤقت","إنهاء الخدمة"},I74)))</f>
        <v/>
      </c>
      <c r="H74" s="12">
        <f>IF(OR(A74="",D74=""),"",IF(I74&gt;J74+1,"⚠ قفز مرحلة: تأكد أن المخالفة جسيمة وموثقة نظامًا",IF(E74&lt;&gt;"نعم","⚠ غير موثق: وثّق الإجراء ووقّعه",IF(I74&lt;=J74,"◐ تكرار نفس المرحلة أو أقل","✔ تسلسل سليم"))))</f>
        <v/>
      </c>
      <c r="I74" s="13">
        <f>IFERROR(MATCH(D74,{"تحذير شفهي","إنذار كتابي","إيقاف مؤقت","إنهاء الخدمة"},0),0)</f>
        <v/>
      </c>
      <c r="J74" s="13">
        <f>IF(A74="","",IFERROR(_xlfn.MAXIFS($I$7:$I$73,$A$7:$A$73,A74),0))</f>
        <v/>
      </c>
    </row>
    <row r="75">
      <c r="A75" s="7" t="n"/>
      <c r="B75" s="8" t="n"/>
      <c r="C75" s="9" t="n"/>
      <c r="D75" s="10" t="n"/>
      <c r="E75" s="7" t="n"/>
      <c r="F75" s="11">
        <f>IF(A75="","",IF(IFERROR(_xlfn.MAXIFS($I$7:$I$74,$A$7:$A$74,A75),0)=0,"لا يوجد",INDEX({"تحذير شفهي","إنذار كتابي","إيقاف مؤقت","إنهاء الخدمة"},IFERROR(_xlfn.MAXIFS($I$7:$I$74,$A$7:$A$74,A75),0))))</f>
        <v/>
      </c>
      <c r="G75" s="11">
        <f>IF(OR(A75="",I75=0),"",IF(I75&gt;=4,"انتهت العلاقة",INDEX({"إنذار كتابي","إيقاف مؤقت","إنهاء الخدمة"},I75)))</f>
        <v/>
      </c>
      <c r="H75" s="12">
        <f>IF(OR(A75="",D75=""),"",IF(I75&gt;J75+1,"⚠ قفز مرحلة: تأكد أن المخالفة جسيمة وموثقة نظامًا",IF(E75&lt;&gt;"نعم","⚠ غير موثق: وثّق الإجراء ووقّعه",IF(I75&lt;=J75,"◐ تكرار نفس المرحلة أو أقل","✔ تسلسل سليم"))))</f>
        <v/>
      </c>
      <c r="I75" s="13">
        <f>IFERROR(MATCH(D75,{"تحذير شفهي","إنذار كتابي","إيقاف مؤقت","إنهاء الخدمة"},0),0)</f>
        <v/>
      </c>
      <c r="J75" s="13">
        <f>IF(A75="","",IFERROR(_xlfn.MAXIFS($I$7:$I$74,$A$7:$A$74,A75),0))</f>
        <v/>
      </c>
    </row>
    <row r="76">
      <c r="A76" s="7" t="n"/>
      <c r="B76" s="8" t="n"/>
      <c r="C76" s="9" t="n"/>
      <c r="D76" s="10" t="n"/>
      <c r="E76" s="7" t="n"/>
      <c r="F76" s="11">
        <f>IF(A76="","",IF(IFERROR(_xlfn.MAXIFS($I$7:$I$75,$A$7:$A$75,A76),0)=0,"لا يوجد",INDEX({"تحذير شفهي","إنذار كتابي","إيقاف مؤقت","إنهاء الخدمة"},IFERROR(_xlfn.MAXIFS($I$7:$I$75,$A$7:$A$75,A76),0))))</f>
        <v/>
      </c>
      <c r="G76" s="11">
        <f>IF(OR(A76="",I76=0),"",IF(I76&gt;=4,"انتهت العلاقة",INDEX({"إنذار كتابي","إيقاف مؤقت","إنهاء الخدمة"},I76)))</f>
        <v/>
      </c>
      <c r="H76" s="12">
        <f>IF(OR(A76="",D76=""),"",IF(I76&gt;J76+1,"⚠ قفز مرحلة: تأكد أن المخالفة جسيمة وموثقة نظامًا",IF(E76&lt;&gt;"نعم","⚠ غير موثق: وثّق الإجراء ووقّعه",IF(I76&lt;=J76,"◐ تكرار نفس المرحلة أو أقل","✔ تسلسل سليم"))))</f>
        <v/>
      </c>
      <c r="I76" s="13">
        <f>IFERROR(MATCH(D76,{"تحذير شفهي","إنذار كتابي","إيقاف مؤقت","إنهاء الخدمة"},0),0)</f>
        <v/>
      </c>
      <c r="J76" s="13">
        <f>IF(A76="","",IFERROR(_xlfn.MAXIFS($I$7:$I$75,$A$7:$A$75,A76),0))</f>
        <v/>
      </c>
    </row>
    <row r="77">
      <c r="A77" s="7" t="n"/>
      <c r="B77" s="8" t="n"/>
      <c r="C77" s="9" t="n"/>
      <c r="D77" s="10" t="n"/>
      <c r="E77" s="7" t="n"/>
      <c r="F77" s="11">
        <f>IF(A77="","",IF(IFERROR(_xlfn.MAXIFS($I$7:$I$76,$A$7:$A$76,A77),0)=0,"لا يوجد",INDEX({"تحذير شفهي","إنذار كتابي","إيقاف مؤقت","إنهاء الخدمة"},IFERROR(_xlfn.MAXIFS($I$7:$I$76,$A$7:$A$76,A77),0))))</f>
        <v/>
      </c>
      <c r="G77" s="11">
        <f>IF(OR(A77="",I77=0),"",IF(I77&gt;=4,"انتهت العلاقة",INDEX({"إنذار كتابي","إيقاف مؤقت","إنهاء الخدمة"},I77)))</f>
        <v/>
      </c>
      <c r="H77" s="12">
        <f>IF(OR(A77="",D77=""),"",IF(I77&gt;J77+1,"⚠ قفز مرحلة: تأكد أن المخالفة جسيمة وموثقة نظامًا",IF(E77&lt;&gt;"نعم","⚠ غير موثق: وثّق الإجراء ووقّعه",IF(I77&lt;=J77,"◐ تكرار نفس المرحلة أو أقل","✔ تسلسل سليم"))))</f>
        <v/>
      </c>
      <c r="I77" s="13">
        <f>IFERROR(MATCH(D77,{"تحذير شفهي","إنذار كتابي","إيقاف مؤقت","إنهاء الخدمة"},0),0)</f>
        <v/>
      </c>
      <c r="J77" s="13">
        <f>IF(A77="","",IFERROR(_xlfn.MAXIFS($I$7:$I$76,$A$7:$A$76,A77),0))</f>
        <v/>
      </c>
    </row>
    <row r="78">
      <c r="A78" s="7" t="n"/>
      <c r="B78" s="8" t="n"/>
      <c r="C78" s="9" t="n"/>
      <c r="D78" s="10" t="n"/>
      <c r="E78" s="7" t="n"/>
      <c r="F78" s="11">
        <f>IF(A78="","",IF(IFERROR(_xlfn.MAXIFS($I$7:$I$77,$A$7:$A$77,A78),0)=0,"لا يوجد",INDEX({"تحذير شفهي","إنذار كتابي","إيقاف مؤقت","إنهاء الخدمة"},IFERROR(_xlfn.MAXIFS($I$7:$I$77,$A$7:$A$77,A78),0))))</f>
        <v/>
      </c>
      <c r="G78" s="11">
        <f>IF(OR(A78="",I78=0),"",IF(I78&gt;=4,"انتهت العلاقة",INDEX({"إنذار كتابي","إيقاف مؤقت","إنهاء الخدمة"},I78)))</f>
        <v/>
      </c>
      <c r="H78" s="12">
        <f>IF(OR(A78="",D78=""),"",IF(I78&gt;J78+1,"⚠ قفز مرحلة: تأكد أن المخالفة جسيمة وموثقة نظامًا",IF(E78&lt;&gt;"نعم","⚠ غير موثق: وثّق الإجراء ووقّعه",IF(I78&lt;=J78,"◐ تكرار نفس المرحلة أو أقل","✔ تسلسل سليم"))))</f>
        <v/>
      </c>
      <c r="I78" s="13">
        <f>IFERROR(MATCH(D78,{"تحذير شفهي","إنذار كتابي","إيقاف مؤقت","إنهاء الخدمة"},0),0)</f>
        <v/>
      </c>
      <c r="J78" s="13">
        <f>IF(A78="","",IFERROR(_xlfn.MAXIFS($I$7:$I$77,$A$7:$A$77,A78),0))</f>
        <v/>
      </c>
    </row>
    <row r="79">
      <c r="A79" s="7" t="n"/>
      <c r="B79" s="8" t="n"/>
      <c r="C79" s="9" t="n"/>
      <c r="D79" s="10" t="n"/>
      <c r="E79" s="7" t="n"/>
      <c r="F79" s="11">
        <f>IF(A79="","",IF(IFERROR(_xlfn.MAXIFS($I$7:$I$78,$A$7:$A$78,A79),0)=0,"لا يوجد",INDEX({"تحذير شفهي","إنذار كتابي","إيقاف مؤقت","إنهاء الخدمة"},IFERROR(_xlfn.MAXIFS($I$7:$I$78,$A$7:$A$78,A79),0))))</f>
        <v/>
      </c>
      <c r="G79" s="11">
        <f>IF(OR(A79="",I79=0),"",IF(I79&gt;=4,"انتهت العلاقة",INDEX({"إنذار كتابي","إيقاف مؤقت","إنهاء الخدمة"},I79)))</f>
        <v/>
      </c>
      <c r="H79" s="12">
        <f>IF(OR(A79="",D79=""),"",IF(I79&gt;J79+1,"⚠ قفز مرحلة: تأكد أن المخالفة جسيمة وموثقة نظامًا",IF(E79&lt;&gt;"نعم","⚠ غير موثق: وثّق الإجراء ووقّعه",IF(I79&lt;=J79,"◐ تكرار نفس المرحلة أو أقل","✔ تسلسل سليم"))))</f>
        <v/>
      </c>
      <c r="I79" s="13">
        <f>IFERROR(MATCH(D79,{"تحذير شفهي","إنذار كتابي","إيقاف مؤقت","إنهاء الخدمة"},0),0)</f>
        <v/>
      </c>
      <c r="J79" s="13">
        <f>IF(A79="","",IFERROR(_xlfn.MAXIFS($I$7:$I$78,$A$7:$A$78,A79),0))</f>
        <v/>
      </c>
    </row>
    <row r="80">
      <c r="A80" s="7" t="n"/>
      <c r="B80" s="8" t="n"/>
      <c r="C80" s="9" t="n"/>
      <c r="D80" s="10" t="n"/>
      <c r="E80" s="7" t="n"/>
      <c r="F80" s="11">
        <f>IF(A80="","",IF(IFERROR(_xlfn.MAXIFS($I$7:$I$79,$A$7:$A$79,A80),0)=0,"لا يوجد",INDEX({"تحذير شفهي","إنذار كتابي","إيقاف مؤقت","إنهاء الخدمة"},IFERROR(_xlfn.MAXIFS($I$7:$I$79,$A$7:$A$79,A80),0))))</f>
        <v/>
      </c>
      <c r="G80" s="11">
        <f>IF(OR(A80="",I80=0),"",IF(I80&gt;=4,"انتهت العلاقة",INDEX({"إنذار كتابي","إيقاف مؤقت","إنهاء الخدمة"},I80)))</f>
        <v/>
      </c>
      <c r="H80" s="12">
        <f>IF(OR(A80="",D80=""),"",IF(I80&gt;J80+1,"⚠ قفز مرحلة: تأكد أن المخالفة جسيمة وموثقة نظامًا",IF(E80&lt;&gt;"نعم","⚠ غير موثق: وثّق الإجراء ووقّعه",IF(I80&lt;=J80,"◐ تكرار نفس المرحلة أو أقل","✔ تسلسل سليم"))))</f>
        <v/>
      </c>
      <c r="I80" s="13">
        <f>IFERROR(MATCH(D80,{"تحذير شفهي","إنذار كتابي","إيقاف مؤقت","إنهاء الخدمة"},0),0)</f>
        <v/>
      </c>
      <c r="J80" s="13">
        <f>IF(A80="","",IFERROR(_xlfn.MAXIFS($I$7:$I$79,$A$7:$A$79,A80),0))</f>
        <v/>
      </c>
    </row>
    <row r="81">
      <c r="A81" s="7" t="n"/>
      <c r="B81" s="8" t="n"/>
      <c r="C81" s="9" t="n"/>
      <c r="D81" s="10" t="n"/>
      <c r="E81" s="7" t="n"/>
      <c r="F81" s="11">
        <f>IF(A81="","",IF(IFERROR(_xlfn.MAXIFS($I$7:$I$80,$A$7:$A$80,A81),0)=0,"لا يوجد",INDEX({"تحذير شفهي","إنذار كتابي","إيقاف مؤقت","إنهاء الخدمة"},IFERROR(_xlfn.MAXIFS($I$7:$I$80,$A$7:$A$80,A81),0))))</f>
        <v/>
      </c>
      <c r="G81" s="11">
        <f>IF(OR(A81="",I81=0),"",IF(I81&gt;=4,"انتهت العلاقة",INDEX({"إنذار كتابي","إيقاف مؤقت","إنهاء الخدمة"},I81)))</f>
        <v/>
      </c>
      <c r="H81" s="12">
        <f>IF(OR(A81="",D81=""),"",IF(I81&gt;J81+1,"⚠ قفز مرحلة: تأكد أن المخالفة جسيمة وموثقة نظامًا",IF(E81&lt;&gt;"نعم","⚠ غير موثق: وثّق الإجراء ووقّعه",IF(I81&lt;=J81,"◐ تكرار نفس المرحلة أو أقل","✔ تسلسل سليم"))))</f>
        <v/>
      </c>
      <c r="I81" s="13">
        <f>IFERROR(MATCH(D81,{"تحذير شفهي","إنذار كتابي","إيقاف مؤقت","إنهاء الخدمة"},0),0)</f>
        <v/>
      </c>
      <c r="J81" s="13">
        <f>IF(A81="","",IFERROR(_xlfn.MAXIFS($I$7:$I$80,$A$7:$A$80,A81),0))</f>
        <v/>
      </c>
    </row>
    <row r="82">
      <c r="A82" s="7" t="n"/>
      <c r="B82" s="8" t="n"/>
      <c r="C82" s="9" t="n"/>
      <c r="D82" s="10" t="n"/>
      <c r="E82" s="7" t="n"/>
      <c r="F82" s="11">
        <f>IF(A82="","",IF(IFERROR(_xlfn.MAXIFS($I$7:$I$81,$A$7:$A$81,A82),0)=0,"لا يوجد",INDEX({"تحذير شفهي","إنذار كتابي","إيقاف مؤقت","إنهاء الخدمة"},IFERROR(_xlfn.MAXIFS($I$7:$I$81,$A$7:$A$81,A82),0))))</f>
        <v/>
      </c>
      <c r="G82" s="11">
        <f>IF(OR(A82="",I82=0),"",IF(I82&gt;=4,"انتهت العلاقة",INDEX({"إنذار كتابي","إيقاف مؤقت","إنهاء الخدمة"},I82)))</f>
        <v/>
      </c>
      <c r="H82" s="12">
        <f>IF(OR(A82="",D82=""),"",IF(I82&gt;J82+1,"⚠ قفز مرحلة: تأكد أن المخالفة جسيمة وموثقة نظامًا",IF(E82&lt;&gt;"نعم","⚠ غير موثق: وثّق الإجراء ووقّعه",IF(I82&lt;=J82,"◐ تكرار نفس المرحلة أو أقل","✔ تسلسل سليم"))))</f>
        <v/>
      </c>
      <c r="I82" s="13">
        <f>IFERROR(MATCH(D82,{"تحذير شفهي","إنذار كتابي","إيقاف مؤقت","إنهاء الخدمة"},0),0)</f>
        <v/>
      </c>
      <c r="J82" s="13">
        <f>IF(A82="","",IFERROR(_xlfn.MAXIFS($I$7:$I$81,$A$7:$A$81,A82),0))</f>
        <v/>
      </c>
    </row>
    <row r="83">
      <c r="A83" s="7" t="n"/>
      <c r="B83" s="8" t="n"/>
      <c r="C83" s="9" t="n"/>
      <c r="D83" s="10" t="n"/>
      <c r="E83" s="7" t="n"/>
      <c r="F83" s="11">
        <f>IF(A83="","",IF(IFERROR(_xlfn.MAXIFS($I$7:$I$82,$A$7:$A$82,A83),0)=0,"لا يوجد",INDEX({"تحذير شفهي","إنذار كتابي","إيقاف مؤقت","إنهاء الخدمة"},IFERROR(_xlfn.MAXIFS($I$7:$I$82,$A$7:$A$82,A83),0))))</f>
        <v/>
      </c>
      <c r="G83" s="11">
        <f>IF(OR(A83="",I83=0),"",IF(I83&gt;=4,"انتهت العلاقة",INDEX({"إنذار كتابي","إيقاف مؤقت","إنهاء الخدمة"},I83)))</f>
        <v/>
      </c>
      <c r="H83" s="12">
        <f>IF(OR(A83="",D83=""),"",IF(I83&gt;J83+1,"⚠ قفز مرحلة: تأكد أن المخالفة جسيمة وموثقة نظامًا",IF(E83&lt;&gt;"نعم","⚠ غير موثق: وثّق الإجراء ووقّعه",IF(I83&lt;=J83,"◐ تكرار نفس المرحلة أو أقل","✔ تسلسل سليم"))))</f>
        <v/>
      </c>
      <c r="I83" s="13">
        <f>IFERROR(MATCH(D83,{"تحذير شفهي","إنذار كتابي","إيقاف مؤقت","إنهاء الخدمة"},0),0)</f>
        <v/>
      </c>
      <c r="J83" s="13">
        <f>IF(A83="","",IFERROR(_xlfn.MAXIFS($I$7:$I$82,$A$7:$A$82,A83),0))</f>
        <v/>
      </c>
    </row>
    <row r="84">
      <c r="A84" s="7" t="n"/>
      <c r="B84" s="8" t="n"/>
      <c r="C84" s="9" t="n"/>
      <c r="D84" s="10" t="n"/>
      <c r="E84" s="7" t="n"/>
      <c r="F84" s="11">
        <f>IF(A84="","",IF(IFERROR(_xlfn.MAXIFS($I$7:$I$83,$A$7:$A$83,A84),0)=0,"لا يوجد",INDEX({"تحذير شفهي","إنذار كتابي","إيقاف مؤقت","إنهاء الخدمة"},IFERROR(_xlfn.MAXIFS($I$7:$I$83,$A$7:$A$83,A84),0))))</f>
        <v/>
      </c>
      <c r="G84" s="11">
        <f>IF(OR(A84="",I84=0),"",IF(I84&gt;=4,"انتهت العلاقة",INDEX({"إنذار كتابي","إيقاف مؤقت","إنهاء الخدمة"},I84)))</f>
        <v/>
      </c>
      <c r="H84" s="12">
        <f>IF(OR(A84="",D84=""),"",IF(I84&gt;J84+1,"⚠ قفز مرحلة: تأكد أن المخالفة جسيمة وموثقة نظامًا",IF(E84&lt;&gt;"نعم","⚠ غير موثق: وثّق الإجراء ووقّعه",IF(I84&lt;=J84,"◐ تكرار نفس المرحلة أو أقل","✔ تسلسل سليم"))))</f>
        <v/>
      </c>
      <c r="I84" s="13">
        <f>IFERROR(MATCH(D84,{"تحذير شفهي","إنذار كتابي","إيقاف مؤقت","إنهاء الخدمة"},0),0)</f>
        <v/>
      </c>
      <c r="J84" s="13">
        <f>IF(A84="","",IFERROR(_xlfn.MAXIFS($I$7:$I$83,$A$7:$A$83,A84),0))</f>
        <v/>
      </c>
    </row>
    <row r="85">
      <c r="A85" s="7" t="n"/>
      <c r="B85" s="8" t="n"/>
      <c r="C85" s="9" t="n"/>
      <c r="D85" s="10" t="n"/>
      <c r="E85" s="7" t="n"/>
      <c r="F85" s="11">
        <f>IF(A85="","",IF(IFERROR(_xlfn.MAXIFS($I$7:$I$84,$A$7:$A$84,A85),0)=0,"لا يوجد",INDEX({"تحذير شفهي","إنذار كتابي","إيقاف مؤقت","إنهاء الخدمة"},IFERROR(_xlfn.MAXIFS($I$7:$I$84,$A$7:$A$84,A85),0))))</f>
        <v/>
      </c>
      <c r="G85" s="11">
        <f>IF(OR(A85="",I85=0),"",IF(I85&gt;=4,"انتهت العلاقة",INDEX({"إنذار كتابي","إيقاف مؤقت","إنهاء الخدمة"},I85)))</f>
        <v/>
      </c>
      <c r="H85" s="12">
        <f>IF(OR(A85="",D85=""),"",IF(I85&gt;J85+1,"⚠ قفز مرحلة: تأكد أن المخالفة جسيمة وموثقة نظامًا",IF(E85&lt;&gt;"نعم","⚠ غير موثق: وثّق الإجراء ووقّعه",IF(I85&lt;=J85,"◐ تكرار نفس المرحلة أو أقل","✔ تسلسل سليم"))))</f>
        <v/>
      </c>
      <c r="I85" s="13">
        <f>IFERROR(MATCH(D85,{"تحذير شفهي","إنذار كتابي","إيقاف مؤقت","إنهاء الخدمة"},0),0)</f>
        <v/>
      </c>
      <c r="J85" s="13">
        <f>IF(A85="","",IFERROR(_xlfn.MAXIFS($I$7:$I$84,$A$7:$A$84,A85),0))</f>
        <v/>
      </c>
    </row>
    <row r="86">
      <c r="A86" s="7" t="n"/>
      <c r="B86" s="8" t="n"/>
      <c r="C86" s="9" t="n"/>
      <c r="D86" s="10" t="n"/>
      <c r="E86" s="7" t="n"/>
      <c r="F86" s="11">
        <f>IF(A86="","",IF(IFERROR(_xlfn.MAXIFS($I$7:$I$85,$A$7:$A$85,A86),0)=0,"لا يوجد",INDEX({"تحذير شفهي","إنذار كتابي","إيقاف مؤقت","إنهاء الخدمة"},IFERROR(_xlfn.MAXIFS($I$7:$I$85,$A$7:$A$85,A86),0))))</f>
        <v/>
      </c>
      <c r="G86" s="11">
        <f>IF(OR(A86="",I86=0),"",IF(I86&gt;=4,"انتهت العلاقة",INDEX({"إنذار كتابي","إيقاف مؤقت","إنهاء الخدمة"},I86)))</f>
        <v/>
      </c>
      <c r="H86" s="12">
        <f>IF(OR(A86="",D86=""),"",IF(I86&gt;J86+1,"⚠ قفز مرحلة: تأكد أن المخالفة جسيمة وموثقة نظامًا",IF(E86&lt;&gt;"نعم","⚠ غير موثق: وثّق الإجراء ووقّعه",IF(I86&lt;=J86,"◐ تكرار نفس المرحلة أو أقل","✔ تسلسل سليم"))))</f>
        <v/>
      </c>
      <c r="I86" s="13">
        <f>IFERROR(MATCH(D86,{"تحذير شفهي","إنذار كتابي","إيقاف مؤقت","إنهاء الخدمة"},0),0)</f>
        <v/>
      </c>
      <c r="J86" s="13">
        <f>IF(A86="","",IFERROR(_xlfn.MAXIFS($I$7:$I$85,$A$7:$A$85,A86),0))</f>
        <v/>
      </c>
    </row>
    <row r="87">
      <c r="A87" s="7" t="n"/>
      <c r="B87" s="8" t="n"/>
      <c r="C87" s="9" t="n"/>
      <c r="D87" s="10" t="n"/>
      <c r="E87" s="7" t="n"/>
      <c r="F87" s="11">
        <f>IF(A87="","",IF(IFERROR(_xlfn.MAXIFS($I$7:$I$86,$A$7:$A$86,A87),0)=0,"لا يوجد",INDEX({"تحذير شفهي","إنذار كتابي","إيقاف مؤقت","إنهاء الخدمة"},IFERROR(_xlfn.MAXIFS($I$7:$I$86,$A$7:$A$86,A87),0))))</f>
        <v/>
      </c>
      <c r="G87" s="11">
        <f>IF(OR(A87="",I87=0),"",IF(I87&gt;=4,"انتهت العلاقة",INDEX({"إنذار كتابي","إيقاف مؤقت","إنهاء الخدمة"},I87)))</f>
        <v/>
      </c>
      <c r="H87" s="12">
        <f>IF(OR(A87="",D87=""),"",IF(I87&gt;J87+1,"⚠ قفز مرحلة: تأكد أن المخالفة جسيمة وموثقة نظامًا",IF(E87&lt;&gt;"نعم","⚠ غير موثق: وثّق الإجراء ووقّعه",IF(I87&lt;=J87,"◐ تكرار نفس المرحلة أو أقل","✔ تسلسل سليم"))))</f>
        <v/>
      </c>
      <c r="I87" s="13">
        <f>IFERROR(MATCH(D87,{"تحذير شفهي","إنذار كتابي","إيقاف مؤقت","إنهاء الخدمة"},0),0)</f>
        <v/>
      </c>
      <c r="J87" s="13">
        <f>IF(A87="","",IFERROR(_xlfn.MAXIFS($I$7:$I$86,$A$7:$A$86,A87),0))</f>
        <v/>
      </c>
    </row>
    <row r="88">
      <c r="A88" s="7" t="n"/>
      <c r="B88" s="8" t="n"/>
      <c r="C88" s="9" t="n"/>
      <c r="D88" s="10" t="n"/>
      <c r="E88" s="7" t="n"/>
      <c r="F88" s="11">
        <f>IF(A88="","",IF(IFERROR(_xlfn.MAXIFS($I$7:$I$87,$A$7:$A$87,A88),0)=0,"لا يوجد",INDEX({"تحذير شفهي","إنذار كتابي","إيقاف مؤقت","إنهاء الخدمة"},IFERROR(_xlfn.MAXIFS($I$7:$I$87,$A$7:$A$87,A88),0))))</f>
        <v/>
      </c>
      <c r="G88" s="11">
        <f>IF(OR(A88="",I88=0),"",IF(I88&gt;=4,"انتهت العلاقة",INDEX({"إنذار كتابي","إيقاف مؤقت","إنهاء الخدمة"},I88)))</f>
        <v/>
      </c>
      <c r="H88" s="12">
        <f>IF(OR(A88="",D88=""),"",IF(I88&gt;J88+1,"⚠ قفز مرحلة: تأكد أن المخالفة جسيمة وموثقة نظامًا",IF(E88&lt;&gt;"نعم","⚠ غير موثق: وثّق الإجراء ووقّعه",IF(I88&lt;=J88,"◐ تكرار نفس المرحلة أو أقل","✔ تسلسل سليم"))))</f>
        <v/>
      </c>
      <c r="I88" s="13">
        <f>IFERROR(MATCH(D88,{"تحذير شفهي","إنذار كتابي","إيقاف مؤقت","إنهاء الخدمة"},0),0)</f>
        <v/>
      </c>
      <c r="J88" s="13">
        <f>IF(A88="","",IFERROR(_xlfn.MAXIFS($I$7:$I$87,$A$7:$A$87,A88),0))</f>
        <v/>
      </c>
    </row>
    <row r="89">
      <c r="A89" s="7" t="n"/>
      <c r="B89" s="8" t="n"/>
      <c r="C89" s="9" t="n"/>
      <c r="D89" s="10" t="n"/>
      <c r="E89" s="7" t="n"/>
      <c r="F89" s="11">
        <f>IF(A89="","",IF(IFERROR(_xlfn.MAXIFS($I$7:$I$88,$A$7:$A$88,A89),0)=0,"لا يوجد",INDEX({"تحذير شفهي","إنذار كتابي","إيقاف مؤقت","إنهاء الخدمة"},IFERROR(_xlfn.MAXIFS($I$7:$I$88,$A$7:$A$88,A89),0))))</f>
        <v/>
      </c>
      <c r="G89" s="11">
        <f>IF(OR(A89="",I89=0),"",IF(I89&gt;=4,"انتهت العلاقة",INDEX({"إنذار كتابي","إيقاف مؤقت","إنهاء الخدمة"},I89)))</f>
        <v/>
      </c>
      <c r="H89" s="12">
        <f>IF(OR(A89="",D89=""),"",IF(I89&gt;J89+1,"⚠ قفز مرحلة: تأكد أن المخالفة جسيمة وموثقة نظامًا",IF(E89&lt;&gt;"نعم","⚠ غير موثق: وثّق الإجراء ووقّعه",IF(I89&lt;=J89,"◐ تكرار نفس المرحلة أو أقل","✔ تسلسل سليم"))))</f>
        <v/>
      </c>
      <c r="I89" s="13">
        <f>IFERROR(MATCH(D89,{"تحذير شفهي","إنذار كتابي","إيقاف مؤقت","إنهاء الخدمة"},0),0)</f>
        <v/>
      </c>
      <c r="J89" s="13">
        <f>IF(A89="","",IFERROR(_xlfn.MAXIFS($I$7:$I$88,$A$7:$A$88,A89),0))</f>
        <v/>
      </c>
    </row>
    <row r="90">
      <c r="A90" s="7" t="n"/>
      <c r="B90" s="8" t="n"/>
      <c r="C90" s="9" t="n"/>
      <c r="D90" s="10" t="n"/>
      <c r="E90" s="7" t="n"/>
      <c r="F90" s="11">
        <f>IF(A90="","",IF(IFERROR(_xlfn.MAXIFS($I$7:$I$89,$A$7:$A$89,A90),0)=0,"لا يوجد",INDEX({"تحذير شفهي","إنذار كتابي","إيقاف مؤقت","إنهاء الخدمة"},IFERROR(_xlfn.MAXIFS($I$7:$I$89,$A$7:$A$89,A90),0))))</f>
        <v/>
      </c>
      <c r="G90" s="11">
        <f>IF(OR(A90="",I90=0),"",IF(I90&gt;=4,"انتهت العلاقة",INDEX({"إنذار كتابي","إيقاف مؤقت","إنهاء الخدمة"},I90)))</f>
        <v/>
      </c>
      <c r="H90" s="12">
        <f>IF(OR(A90="",D90=""),"",IF(I90&gt;J90+1,"⚠ قفز مرحلة: تأكد أن المخالفة جسيمة وموثقة نظامًا",IF(E90&lt;&gt;"نعم","⚠ غير موثق: وثّق الإجراء ووقّعه",IF(I90&lt;=J90,"◐ تكرار نفس المرحلة أو أقل","✔ تسلسل سليم"))))</f>
        <v/>
      </c>
      <c r="I90" s="13">
        <f>IFERROR(MATCH(D90,{"تحذير شفهي","إنذار كتابي","إيقاف مؤقت","إنهاء الخدمة"},0),0)</f>
        <v/>
      </c>
      <c r="J90" s="13">
        <f>IF(A90="","",IFERROR(_xlfn.MAXIFS($I$7:$I$89,$A$7:$A$89,A90),0))</f>
        <v/>
      </c>
    </row>
    <row r="91">
      <c r="A91" s="7" t="n"/>
      <c r="B91" s="8" t="n"/>
      <c r="C91" s="9" t="n"/>
      <c r="D91" s="10" t="n"/>
      <c r="E91" s="7" t="n"/>
      <c r="F91" s="11">
        <f>IF(A91="","",IF(IFERROR(_xlfn.MAXIFS($I$7:$I$90,$A$7:$A$90,A91),0)=0,"لا يوجد",INDEX({"تحذير شفهي","إنذار كتابي","إيقاف مؤقت","إنهاء الخدمة"},IFERROR(_xlfn.MAXIFS($I$7:$I$90,$A$7:$A$90,A91),0))))</f>
        <v/>
      </c>
      <c r="G91" s="11">
        <f>IF(OR(A91="",I91=0),"",IF(I91&gt;=4,"انتهت العلاقة",INDEX({"إنذار كتابي","إيقاف مؤقت","إنهاء الخدمة"},I91)))</f>
        <v/>
      </c>
      <c r="H91" s="12">
        <f>IF(OR(A91="",D91=""),"",IF(I91&gt;J91+1,"⚠ قفز مرحلة: تأكد أن المخالفة جسيمة وموثقة نظامًا",IF(E91&lt;&gt;"نعم","⚠ غير موثق: وثّق الإجراء ووقّعه",IF(I91&lt;=J91,"◐ تكرار نفس المرحلة أو أقل","✔ تسلسل سليم"))))</f>
        <v/>
      </c>
      <c r="I91" s="13">
        <f>IFERROR(MATCH(D91,{"تحذير شفهي","إنذار كتابي","إيقاف مؤقت","إنهاء الخدمة"},0),0)</f>
        <v/>
      </c>
      <c r="J91" s="13">
        <f>IF(A91="","",IFERROR(_xlfn.MAXIFS($I$7:$I$90,$A$7:$A$90,A91),0))</f>
        <v/>
      </c>
    </row>
    <row r="92">
      <c r="A92" s="7" t="n"/>
      <c r="B92" s="8" t="n"/>
      <c r="C92" s="9" t="n"/>
      <c r="D92" s="10" t="n"/>
      <c r="E92" s="7" t="n"/>
      <c r="F92" s="11">
        <f>IF(A92="","",IF(IFERROR(_xlfn.MAXIFS($I$7:$I$91,$A$7:$A$91,A92),0)=0,"لا يوجد",INDEX({"تحذير شفهي","إنذار كتابي","إيقاف مؤقت","إنهاء الخدمة"},IFERROR(_xlfn.MAXIFS($I$7:$I$91,$A$7:$A$91,A92),0))))</f>
        <v/>
      </c>
      <c r="G92" s="11">
        <f>IF(OR(A92="",I92=0),"",IF(I92&gt;=4,"انتهت العلاقة",INDEX({"إنذار كتابي","إيقاف مؤقت","إنهاء الخدمة"},I92)))</f>
        <v/>
      </c>
      <c r="H92" s="12">
        <f>IF(OR(A92="",D92=""),"",IF(I92&gt;J92+1,"⚠ قفز مرحلة: تأكد أن المخالفة جسيمة وموثقة نظامًا",IF(E92&lt;&gt;"نعم","⚠ غير موثق: وثّق الإجراء ووقّعه",IF(I92&lt;=J92,"◐ تكرار نفس المرحلة أو أقل","✔ تسلسل سليم"))))</f>
        <v/>
      </c>
      <c r="I92" s="13">
        <f>IFERROR(MATCH(D92,{"تحذير شفهي","إنذار كتابي","إيقاف مؤقت","إنهاء الخدمة"},0),0)</f>
        <v/>
      </c>
      <c r="J92" s="13">
        <f>IF(A92="","",IFERROR(_xlfn.MAXIFS($I$7:$I$91,$A$7:$A$91,A92),0))</f>
        <v/>
      </c>
    </row>
    <row r="93">
      <c r="A93" s="7" t="n"/>
      <c r="B93" s="8" t="n"/>
      <c r="C93" s="9" t="n"/>
      <c r="D93" s="10" t="n"/>
      <c r="E93" s="7" t="n"/>
      <c r="F93" s="11">
        <f>IF(A93="","",IF(IFERROR(_xlfn.MAXIFS($I$7:$I$92,$A$7:$A$92,A93),0)=0,"لا يوجد",INDEX({"تحذير شفهي","إنذار كتابي","إيقاف مؤقت","إنهاء الخدمة"},IFERROR(_xlfn.MAXIFS($I$7:$I$92,$A$7:$A$92,A93),0))))</f>
        <v/>
      </c>
      <c r="G93" s="11">
        <f>IF(OR(A93="",I93=0),"",IF(I93&gt;=4,"انتهت العلاقة",INDEX({"إنذار كتابي","إيقاف مؤقت","إنهاء الخدمة"},I93)))</f>
        <v/>
      </c>
      <c r="H93" s="12">
        <f>IF(OR(A93="",D93=""),"",IF(I93&gt;J93+1,"⚠ قفز مرحلة: تأكد أن المخالفة جسيمة وموثقة نظامًا",IF(E93&lt;&gt;"نعم","⚠ غير موثق: وثّق الإجراء ووقّعه",IF(I93&lt;=J93,"◐ تكرار نفس المرحلة أو أقل","✔ تسلسل سليم"))))</f>
        <v/>
      </c>
      <c r="I93" s="13">
        <f>IFERROR(MATCH(D93,{"تحذير شفهي","إنذار كتابي","إيقاف مؤقت","إنهاء الخدمة"},0),0)</f>
        <v/>
      </c>
      <c r="J93" s="13">
        <f>IF(A93="","",IFERROR(_xlfn.MAXIFS($I$7:$I$92,$A$7:$A$92,A93),0))</f>
        <v/>
      </c>
    </row>
    <row r="94">
      <c r="A94" s="7" t="n"/>
      <c r="B94" s="8" t="n"/>
      <c r="C94" s="9" t="n"/>
      <c r="D94" s="10" t="n"/>
      <c r="E94" s="7" t="n"/>
      <c r="F94" s="11">
        <f>IF(A94="","",IF(IFERROR(_xlfn.MAXIFS($I$7:$I$93,$A$7:$A$93,A94),0)=0,"لا يوجد",INDEX({"تحذير شفهي","إنذار كتابي","إيقاف مؤقت","إنهاء الخدمة"},IFERROR(_xlfn.MAXIFS($I$7:$I$93,$A$7:$A$93,A94),0))))</f>
        <v/>
      </c>
      <c r="G94" s="11">
        <f>IF(OR(A94="",I94=0),"",IF(I94&gt;=4,"انتهت العلاقة",INDEX({"إنذار كتابي","إيقاف مؤقت","إنهاء الخدمة"},I94)))</f>
        <v/>
      </c>
      <c r="H94" s="12">
        <f>IF(OR(A94="",D94=""),"",IF(I94&gt;J94+1,"⚠ قفز مرحلة: تأكد أن المخالفة جسيمة وموثقة نظامًا",IF(E94&lt;&gt;"نعم","⚠ غير موثق: وثّق الإجراء ووقّعه",IF(I94&lt;=J94,"◐ تكرار نفس المرحلة أو أقل","✔ تسلسل سليم"))))</f>
        <v/>
      </c>
      <c r="I94" s="13">
        <f>IFERROR(MATCH(D94,{"تحذير شفهي","إنذار كتابي","إيقاف مؤقت","إنهاء الخدمة"},0),0)</f>
        <v/>
      </c>
      <c r="J94" s="13">
        <f>IF(A94="","",IFERROR(_xlfn.MAXIFS($I$7:$I$93,$A$7:$A$93,A94),0))</f>
        <v/>
      </c>
    </row>
    <row r="95">
      <c r="A95" s="7" t="n"/>
      <c r="B95" s="8" t="n"/>
      <c r="C95" s="9" t="n"/>
      <c r="D95" s="10" t="n"/>
      <c r="E95" s="7" t="n"/>
      <c r="F95" s="11">
        <f>IF(A95="","",IF(IFERROR(_xlfn.MAXIFS($I$7:$I$94,$A$7:$A$94,A95),0)=0,"لا يوجد",INDEX({"تحذير شفهي","إنذار كتابي","إيقاف مؤقت","إنهاء الخدمة"},IFERROR(_xlfn.MAXIFS($I$7:$I$94,$A$7:$A$94,A95),0))))</f>
        <v/>
      </c>
      <c r="G95" s="11">
        <f>IF(OR(A95="",I95=0),"",IF(I95&gt;=4,"انتهت العلاقة",INDEX({"إنذار كتابي","إيقاف مؤقت","إنهاء الخدمة"},I95)))</f>
        <v/>
      </c>
      <c r="H95" s="12">
        <f>IF(OR(A95="",D95=""),"",IF(I95&gt;J95+1,"⚠ قفز مرحلة: تأكد أن المخالفة جسيمة وموثقة نظامًا",IF(E95&lt;&gt;"نعم","⚠ غير موثق: وثّق الإجراء ووقّعه",IF(I95&lt;=J95,"◐ تكرار نفس المرحلة أو أقل","✔ تسلسل سليم"))))</f>
        <v/>
      </c>
      <c r="I95" s="13">
        <f>IFERROR(MATCH(D95,{"تحذير شفهي","إنذار كتابي","إيقاف مؤقت","إنهاء الخدمة"},0),0)</f>
        <v/>
      </c>
      <c r="J95" s="13">
        <f>IF(A95="","",IFERROR(_xlfn.MAXIFS($I$7:$I$94,$A$7:$A$94,A95),0))</f>
        <v/>
      </c>
    </row>
    <row r="96">
      <c r="A96" s="7" t="n"/>
      <c r="B96" s="8" t="n"/>
      <c r="C96" s="9" t="n"/>
      <c r="D96" s="10" t="n"/>
      <c r="E96" s="7" t="n"/>
      <c r="F96" s="11">
        <f>IF(A96="","",IF(IFERROR(_xlfn.MAXIFS($I$7:$I$95,$A$7:$A$95,A96),0)=0,"لا يوجد",INDEX({"تحذير شفهي","إنذار كتابي","إيقاف مؤقت","إنهاء الخدمة"},IFERROR(_xlfn.MAXIFS($I$7:$I$95,$A$7:$A$95,A96),0))))</f>
        <v/>
      </c>
      <c r="G96" s="11">
        <f>IF(OR(A96="",I96=0),"",IF(I96&gt;=4,"انتهت العلاقة",INDEX({"إنذار كتابي","إيقاف مؤقت","إنهاء الخدمة"},I96)))</f>
        <v/>
      </c>
      <c r="H96" s="12">
        <f>IF(OR(A96="",D96=""),"",IF(I96&gt;J96+1,"⚠ قفز مرحلة: تأكد أن المخالفة جسيمة وموثقة نظامًا",IF(E96&lt;&gt;"نعم","⚠ غير موثق: وثّق الإجراء ووقّعه",IF(I96&lt;=J96,"◐ تكرار نفس المرحلة أو أقل","✔ تسلسل سليم"))))</f>
        <v/>
      </c>
      <c r="I96" s="13">
        <f>IFERROR(MATCH(D96,{"تحذير شفهي","إنذار كتابي","إيقاف مؤقت","إنهاء الخدمة"},0),0)</f>
        <v/>
      </c>
      <c r="J96" s="13">
        <f>IF(A96="","",IFERROR(_xlfn.MAXIFS($I$7:$I$95,$A$7:$A$95,A96),0))</f>
        <v/>
      </c>
    </row>
    <row r="97">
      <c r="A97" s="7" t="n"/>
      <c r="B97" s="8" t="n"/>
      <c r="C97" s="9" t="n"/>
      <c r="D97" s="10" t="n"/>
      <c r="E97" s="7" t="n"/>
      <c r="F97" s="11">
        <f>IF(A97="","",IF(IFERROR(_xlfn.MAXIFS($I$7:$I$96,$A$7:$A$96,A97),0)=0,"لا يوجد",INDEX({"تحذير شفهي","إنذار كتابي","إيقاف مؤقت","إنهاء الخدمة"},IFERROR(_xlfn.MAXIFS($I$7:$I$96,$A$7:$A$96,A97),0))))</f>
        <v/>
      </c>
      <c r="G97" s="11">
        <f>IF(OR(A97="",I97=0),"",IF(I97&gt;=4,"انتهت العلاقة",INDEX({"إنذار كتابي","إيقاف مؤقت","إنهاء الخدمة"},I97)))</f>
        <v/>
      </c>
      <c r="H97" s="12">
        <f>IF(OR(A97="",D97=""),"",IF(I97&gt;J97+1,"⚠ قفز مرحلة: تأكد أن المخالفة جسيمة وموثقة نظامًا",IF(E97&lt;&gt;"نعم","⚠ غير موثق: وثّق الإجراء ووقّعه",IF(I97&lt;=J97,"◐ تكرار نفس المرحلة أو أقل","✔ تسلسل سليم"))))</f>
        <v/>
      </c>
      <c r="I97" s="13">
        <f>IFERROR(MATCH(D97,{"تحذير شفهي","إنذار كتابي","إيقاف مؤقت","إنهاء الخدمة"},0),0)</f>
        <v/>
      </c>
      <c r="J97" s="13">
        <f>IF(A97="","",IFERROR(_xlfn.MAXIFS($I$7:$I$96,$A$7:$A$96,A97),0))</f>
        <v/>
      </c>
    </row>
    <row r="98">
      <c r="A98" s="7" t="n"/>
      <c r="B98" s="8" t="n"/>
      <c r="C98" s="9" t="n"/>
      <c r="D98" s="10" t="n"/>
      <c r="E98" s="7" t="n"/>
      <c r="F98" s="11">
        <f>IF(A98="","",IF(IFERROR(_xlfn.MAXIFS($I$7:$I$97,$A$7:$A$97,A98),0)=0,"لا يوجد",INDEX({"تحذير شفهي","إنذار كتابي","إيقاف مؤقت","إنهاء الخدمة"},IFERROR(_xlfn.MAXIFS($I$7:$I$97,$A$7:$A$97,A98),0))))</f>
        <v/>
      </c>
      <c r="G98" s="11">
        <f>IF(OR(A98="",I98=0),"",IF(I98&gt;=4,"انتهت العلاقة",INDEX({"إنذار كتابي","إيقاف مؤقت","إنهاء الخدمة"},I98)))</f>
        <v/>
      </c>
      <c r="H98" s="12">
        <f>IF(OR(A98="",D98=""),"",IF(I98&gt;J98+1,"⚠ قفز مرحلة: تأكد أن المخالفة جسيمة وموثقة نظامًا",IF(E98&lt;&gt;"نعم","⚠ غير موثق: وثّق الإجراء ووقّعه",IF(I98&lt;=J98,"◐ تكرار نفس المرحلة أو أقل","✔ تسلسل سليم"))))</f>
        <v/>
      </c>
      <c r="I98" s="13">
        <f>IFERROR(MATCH(D98,{"تحذير شفهي","إنذار كتابي","إيقاف مؤقت","إنهاء الخدمة"},0),0)</f>
        <v/>
      </c>
      <c r="J98" s="13">
        <f>IF(A98="","",IFERROR(_xlfn.MAXIFS($I$7:$I$97,$A$7:$A$97,A98),0))</f>
        <v/>
      </c>
    </row>
    <row r="99">
      <c r="A99" s="7" t="n"/>
      <c r="B99" s="8" t="n"/>
      <c r="C99" s="9" t="n"/>
      <c r="D99" s="10" t="n"/>
      <c r="E99" s="7" t="n"/>
      <c r="F99" s="11">
        <f>IF(A99="","",IF(IFERROR(_xlfn.MAXIFS($I$7:$I$98,$A$7:$A$98,A99),0)=0,"لا يوجد",INDEX({"تحذير شفهي","إنذار كتابي","إيقاف مؤقت","إنهاء الخدمة"},IFERROR(_xlfn.MAXIFS($I$7:$I$98,$A$7:$A$98,A99),0))))</f>
        <v/>
      </c>
      <c r="G99" s="11">
        <f>IF(OR(A99="",I99=0),"",IF(I99&gt;=4,"انتهت العلاقة",INDEX({"إنذار كتابي","إيقاف مؤقت","إنهاء الخدمة"},I99)))</f>
        <v/>
      </c>
      <c r="H99" s="12">
        <f>IF(OR(A99="",D99=""),"",IF(I99&gt;J99+1,"⚠ قفز مرحلة: تأكد أن المخالفة جسيمة وموثقة نظامًا",IF(E99&lt;&gt;"نعم","⚠ غير موثق: وثّق الإجراء ووقّعه",IF(I99&lt;=J99,"◐ تكرار نفس المرحلة أو أقل","✔ تسلسل سليم"))))</f>
        <v/>
      </c>
      <c r="I99" s="13">
        <f>IFERROR(MATCH(D99,{"تحذير شفهي","إنذار كتابي","إيقاف مؤقت","إنهاء الخدمة"},0),0)</f>
        <v/>
      </c>
      <c r="J99" s="13">
        <f>IF(A99="","",IFERROR(_xlfn.MAXIFS($I$7:$I$98,$A$7:$A$98,A99),0))</f>
        <v/>
      </c>
    </row>
    <row r="100">
      <c r="A100" s="7" t="n"/>
      <c r="B100" s="8" t="n"/>
      <c r="C100" s="9" t="n"/>
      <c r="D100" s="10" t="n"/>
      <c r="E100" s="7" t="n"/>
      <c r="F100" s="11">
        <f>IF(A100="","",IF(IFERROR(_xlfn.MAXIFS($I$7:$I$99,$A$7:$A$99,A100),0)=0,"لا يوجد",INDEX({"تحذير شفهي","إنذار كتابي","إيقاف مؤقت","إنهاء الخدمة"},IFERROR(_xlfn.MAXIFS($I$7:$I$99,$A$7:$A$99,A100),0))))</f>
        <v/>
      </c>
      <c r="G100" s="11">
        <f>IF(OR(A100="",I100=0),"",IF(I100&gt;=4,"انتهت العلاقة",INDEX({"إنذار كتابي","إيقاف مؤقت","إنهاء الخدمة"},I100)))</f>
        <v/>
      </c>
      <c r="H100" s="12">
        <f>IF(OR(A100="",D100=""),"",IF(I100&gt;J100+1,"⚠ قفز مرحلة: تأكد أن المخالفة جسيمة وموثقة نظامًا",IF(E100&lt;&gt;"نعم","⚠ غير موثق: وثّق الإجراء ووقّعه",IF(I100&lt;=J100,"◐ تكرار نفس المرحلة أو أقل","✔ تسلسل سليم"))))</f>
        <v/>
      </c>
      <c r="I100" s="13">
        <f>IFERROR(MATCH(D100,{"تحذير شفهي","إنذار كتابي","إيقاف مؤقت","إنهاء الخدمة"},0),0)</f>
        <v/>
      </c>
      <c r="J100" s="13">
        <f>IF(A100="","",IFERROR(_xlfn.MAXIFS($I$7:$I$99,$A$7:$A$99,A100),0))</f>
        <v/>
      </c>
    </row>
    <row r="101">
      <c r="A101" s="7" t="n"/>
      <c r="B101" s="8" t="n"/>
      <c r="C101" s="9" t="n"/>
      <c r="D101" s="10" t="n"/>
      <c r="E101" s="7" t="n"/>
      <c r="F101" s="11">
        <f>IF(A101="","",IF(IFERROR(_xlfn.MAXIFS($I$7:$I$100,$A$7:$A$100,A101),0)=0,"لا يوجد",INDEX({"تحذير شفهي","إنذار كتابي","إيقاف مؤقت","إنهاء الخدمة"},IFERROR(_xlfn.MAXIFS($I$7:$I$100,$A$7:$A$100,A101),0))))</f>
        <v/>
      </c>
      <c r="G101" s="11">
        <f>IF(OR(A101="",I101=0),"",IF(I101&gt;=4,"انتهت العلاقة",INDEX({"إنذار كتابي","إيقاف مؤقت","إنهاء الخدمة"},I101)))</f>
        <v/>
      </c>
      <c r="H101" s="12">
        <f>IF(OR(A101="",D101=""),"",IF(I101&gt;J101+1,"⚠ قفز مرحلة: تأكد أن المخالفة جسيمة وموثقة نظامًا",IF(E101&lt;&gt;"نعم","⚠ غير موثق: وثّق الإجراء ووقّعه",IF(I101&lt;=J101,"◐ تكرار نفس المرحلة أو أقل","✔ تسلسل سليم"))))</f>
        <v/>
      </c>
      <c r="I101" s="13">
        <f>IFERROR(MATCH(D101,{"تحذير شفهي","إنذار كتابي","إيقاف مؤقت","إنهاء الخدمة"},0),0)</f>
        <v/>
      </c>
      <c r="J101" s="13">
        <f>IF(A101="","",IFERROR(_xlfn.MAXIFS($I$7:$I$100,$A$7:$A$100,A101),0))</f>
        <v/>
      </c>
    </row>
    <row r="102">
      <c r="A102" s="7" t="n"/>
      <c r="B102" s="8" t="n"/>
      <c r="C102" s="9" t="n"/>
      <c r="D102" s="10" t="n"/>
      <c r="E102" s="7" t="n"/>
      <c r="F102" s="11">
        <f>IF(A102="","",IF(IFERROR(_xlfn.MAXIFS($I$7:$I$101,$A$7:$A$101,A102),0)=0,"لا يوجد",INDEX({"تحذير شفهي","إنذار كتابي","إيقاف مؤقت","إنهاء الخدمة"},IFERROR(_xlfn.MAXIFS($I$7:$I$101,$A$7:$A$101,A102),0))))</f>
        <v/>
      </c>
      <c r="G102" s="11">
        <f>IF(OR(A102="",I102=0),"",IF(I102&gt;=4,"انتهت العلاقة",INDEX({"إنذار كتابي","إيقاف مؤقت","إنهاء الخدمة"},I102)))</f>
        <v/>
      </c>
      <c r="H102" s="12">
        <f>IF(OR(A102="",D102=""),"",IF(I102&gt;J102+1,"⚠ قفز مرحلة: تأكد أن المخالفة جسيمة وموثقة نظامًا",IF(E102&lt;&gt;"نعم","⚠ غير موثق: وثّق الإجراء ووقّعه",IF(I102&lt;=J102,"◐ تكرار نفس المرحلة أو أقل","✔ تسلسل سليم"))))</f>
        <v/>
      </c>
      <c r="I102" s="13">
        <f>IFERROR(MATCH(D102,{"تحذير شفهي","إنذار كتابي","إيقاف مؤقت","إنهاء الخدمة"},0),0)</f>
        <v/>
      </c>
      <c r="J102" s="13">
        <f>IF(A102="","",IFERROR(_xlfn.MAXIFS($I$7:$I$101,$A$7:$A$101,A102),0))</f>
        <v/>
      </c>
    </row>
    <row r="103">
      <c r="A103" s="7" t="n"/>
      <c r="B103" s="8" t="n"/>
      <c r="C103" s="9" t="n"/>
      <c r="D103" s="10" t="n"/>
      <c r="E103" s="7" t="n"/>
      <c r="F103" s="11">
        <f>IF(A103="","",IF(IFERROR(_xlfn.MAXIFS($I$7:$I$102,$A$7:$A$102,A103),0)=0,"لا يوجد",INDEX({"تحذير شفهي","إنذار كتابي","إيقاف مؤقت","إنهاء الخدمة"},IFERROR(_xlfn.MAXIFS($I$7:$I$102,$A$7:$A$102,A103),0))))</f>
        <v/>
      </c>
      <c r="G103" s="11">
        <f>IF(OR(A103="",I103=0),"",IF(I103&gt;=4,"انتهت العلاقة",INDEX({"إنذار كتابي","إيقاف مؤقت","إنهاء الخدمة"},I103)))</f>
        <v/>
      </c>
      <c r="H103" s="12">
        <f>IF(OR(A103="",D103=""),"",IF(I103&gt;J103+1,"⚠ قفز مرحلة: تأكد أن المخالفة جسيمة وموثقة نظامًا",IF(E103&lt;&gt;"نعم","⚠ غير موثق: وثّق الإجراء ووقّعه",IF(I103&lt;=J103,"◐ تكرار نفس المرحلة أو أقل","✔ تسلسل سليم"))))</f>
        <v/>
      </c>
      <c r="I103" s="13">
        <f>IFERROR(MATCH(D103,{"تحذير شفهي","إنذار كتابي","إيقاف مؤقت","إنهاء الخدمة"},0),0)</f>
        <v/>
      </c>
      <c r="J103" s="13">
        <f>IF(A103="","",IFERROR(_xlfn.MAXIFS($I$7:$I$102,$A$7:$A$102,A103),0))</f>
        <v/>
      </c>
    </row>
    <row r="104">
      <c r="A104" s="7" t="n"/>
      <c r="B104" s="8" t="n"/>
      <c r="C104" s="9" t="n"/>
      <c r="D104" s="10" t="n"/>
      <c r="E104" s="7" t="n"/>
      <c r="F104" s="11">
        <f>IF(A104="","",IF(IFERROR(_xlfn.MAXIFS($I$7:$I$103,$A$7:$A$103,A104),0)=0,"لا يوجد",INDEX({"تحذير شفهي","إنذار كتابي","إيقاف مؤقت","إنهاء الخدمة"},IFERROR(_xlfn.MAXIFS($I$7:$I$103,$A$7:$A$103,A104),0))))</f>
        <v/>
      </c>
      <c r="G104" s="11">
        <f>IF(OR(A104="",I104=0),"",IF(I104&gt;=4,"انتهت العلاقة",INDEX({"إنذار كتابي","إيقاف مؤقت","إنهاء الخدمة"},I104)))</f>
        <v/>
      </c>
      <c r="H104" s="12">
        <f>IF(OR(A104="",D104=""),"",IF(I104&gt;J104+1,"⚠ قفز مرحلة: تأكد أن المخالفة جسيمة وموثقة نظامًا",IF(E104&lt;&gt;"نعم","⚠ غير موثق: وثّق الإجراء ووقّعه",IF(I104&lt;=J104,"◐ تكرار نفس المرحلة أو أقل","✔ تسلسل سليم"))))</f>
        <v/>
      </c>
      <c r="I104" s="13">
        <f>IFERROR(MATCH(D104,{"تحذير شفهي","إنذار كتابي","إيقاف مؤقت","إنهاء الخدمة"},0),0)</f>
        <v/>
      </c>
      <c r="J104" s="13">
        <f>IF(A104="","",IFERROR(_xlfn.MAXIFS($I$7:$I$103,$A$7:$A$103,A104),0))</f>
        <v/>
      </c>
    </row>
    <row r="105">
      <c r="A105" s="7" t="n"/>
      <c r="B105" s="8" t="n"/>
      <c r="C105" s="9" t="n"/>
      <c r="D105" s="10" t="n"/>
      <c r="E105" s="7" t="n"/>
      <c r="F105" s="11">
        <f>IF(A105="","",IF(IFERROR(_xlfn.MAXIFS($I$7:$I$104,$A$7:$A$104,A105),0)=0,"لا يوجد",INDEX({"تحذير شفهي","إنذار كتابي","إيقاف مؤقت","إنهاء الخدمة"},IFERROR(_xlfn.MAXIFS($I$7:$I$104,$A$7:$A$104,A105),0))))</f>
        <v/>
      </c>
      <c r="G105" s="11">
        <f>IF(OR(A105="",I105=0),"",IF(I105&gt;=4,"انتهت العلاقة",INDEX({"إنذار كتابي","إيقاف مؤقت","إنهاء الخدمة"},I105)))</f>
        <v/>
      </c>
      <c r="H105" s="12">
        <f>IF(OR(A105="",D105=""),"",IF(I105&gt;J105+1,"⚠ قفز مرحلة: تأكد أن المخالفة جسيمة وموثقة نظامًا",IF(E105&lt;&gt;"نعم","⚠ غير موثق: وثّق الإجراء ووقّعه",IF(I105&lt;=J105,"◐ تكرار نفس المرحلة أو أقل","✔ تسلسل سليم"))))</f>
        <v/>
      </c>
      <c r="I105" s="13">
        <f>IFERROR(MATCH(D105,{"تحذير شفهي","إنذار كتابي","إيقاف مؤقت","إنهاء الخدمة"},0),0)</f>
        <v/>
      </c>
      <c r="J105" s="13">
        <f>IF(A105="","",IFERROR(_xlfn.MAXIFS($I$7:$I$104,$A$7:$A$104,A105),0))</f>
        <v/>
      </c>
    </row>
    <row r="106">
      <c r="A106" s="7" t="n"/>
      <c r="B106" s="8" t="n"/>
      <c r="C106" s="9" t="n"/>
      <c r="D106" s="10" t="n"/>
      <c r="E106" s="7" t="n"/>
      <c r="F106" s="11">
        <f>IF(A106="","",IF(IFERROR(_xlfn.MAXIFS($I$7:$I$105,$A$7:$A$105,A106),0)=0,"لا يوجد",INDEX({"تحذير شفهي","إنذار كتابي","إيقاف مؤقت","إنهاء الخدمة"},IFERROR(_xlfn.MAXIFS($I$7:$I$105,$A$7:$A$105,A106),0))))</f>
        <v/>
      </c>
      <c r="G106" s="11">
        <f>IF(OR(A106="",I106=0),"",IF(I106&gt;=4,"انتهت العلاقة",INDEX({"إنذار كتابي","إيقاف مؤقت","إنهاء الخدمة"},I106)))</f>
        <v/>
      </c>
      <c r="H106" s="12">
        <f>IF(OR(A106="",D106=""),"",IF(I106&gt;J106+1,"⚠ قفز مرحلة: تأكد أن المخالفة جسيمة وموثقة نظامًا",IF(E106&lt;&gt;"نعم","⚠ غير موثق: وثّق الإجراء ووقّعه",IF(I106&lt;=J106,"◐ تكرار نفس المرحلة أو أقل","✔ تسلسل سليم"))))</f>
        <v/>
      </c>
      <c r="I106" s="13">
        <f>IFERROR(MATCH(D106,{"تحذير شفهي","إنذار كتابي","إيقاف مؤقت","إنهاء الخدمة"},0),0)</f>
        <v/>
      </c>
      <c r="J106" s="13">
        <f>IF(A106="","",IFERROR(_xlfn.MAXIFS($I$7:$I$105,$A$7:$A$105,A106),0))</f>
        <v/>
      </c>
    </row>
    <row r="107">
      <c r="A107" s="7" t="n"/>
      <c r="B107" s="8" t="n"/>
      <c r="C107" s="9" t="n"/>
      <c r="D107" s="10" t="n"/>
      <c r="E107" s="7" t="n"/>
      <c r="F107" s="11">
        <f>IF(A107="","",IF(IFERROR(_xlfn.MAXIFS($I$7:$I$106,$A$7:$A$106,A107),0)=0,"لا يوجد",INDEX({"تحذير شفهي","إنذار كتابي","إيقاف مؤقت","إنهاء الخدمة"},IFERROR(_xlfn.MAXIFS($I$7:$I$106,$A$7:$A$106,A107),0))))</f>
        <v/>
      </c>
      <c r="G107" s="11">
        <f>IF(OR(A107="",I107=0),"",IF(I107&gt;=4,"انتهت العلاقة",INDEX({"إنذار كتابي","إيقاف مؤقت","إنهاء الخدمة"},I107)))</f>
        <v/>
      </c>
      <c r="H107" s="12">
        <f>IF(OR(A107="",D107=""),"",IF(I107&gt;J107+1,"⚠ قفز مرحلة: تأكد أن المخالفة جسيمة وموثقة نظامًا",IF(E107&lt;&gt;"نعم","⚠ غير موثق: وثّق الإجراء ووقّعه",IF(I107&lt;=J107,"◐ تكرار نفس المرحلة أو أقل","✔ تسلسل سليم"))))</f>
        <v/>
      </c>
      <c r="I107" s="13">
        <f>IFERROR(MATCH(D107,{"تحذير شفهي","إنذار كتابي","إيقاف مؤقت","إنهاء الخدمة"},0),0)</f>
        <v/>
      </c>
      <c r="J107" s="13">
        <f>IF(A107="","",IFERROR(_xlfn.MAXIFS($I$7:$I$106,$A$7:$A$106,A107),0))</f>
        <v/>
      </c>
    </row>
    <row r="108">
      <c r="A108" s="7" t="n"/>
      <c r="B108" s="8" t="n"/>
      <c r="C108" s="9" t="n"/>
      <c r="D108" s="10" t="n"/>
      <c r="E108" s="7" t="n"/>
      <c r="F108" s="11">
        <f>IF(A108="","",IF(IFERROR(_xlfn.MAXIFS($I$7:$I$107,$A$7:$A$107,A108),0)=0,"لا يوجد",INDEX({"تحذير شفهي","إنذار كتابي","إيقاف مؤقت","إنهاء الخدمة"},IFERROR(_xlfn.MAXIFS($I$7:$I$107,$A$7:$A$107,A108),0))))</f>
        <v/>
      </c>
      <c r="G108" s="11">
        <f>IF(OR(A108="",I108=0),"",IF(I108&gt;=4,"انتهت العلاقة",INDEX({"إنذار كتابي","إيقاف مؤقت","إنهاء الخدمة"},I108)))</f>
        <v/>
      </c>
      <c r="H108" s="12">
        <f>IF(OR(A108="",D108=""),"",IF(I108&gt;J108+1,"⚠ قفز مرحلة: تأكد أن المخالفة جسيمة وموثقة نظامًا",IF(E108&lt;&gt;"نعم","⚠ غير موثق: وثّق الإجراء ووقّعه",IF(I108&lt;=J108,"◐ تكرار نفس المرحلة أو أقل","✔ تسلسل سليم"))))</f>
        <v/>
      </c>
      <c r="I108" s="13">
        <f>IFERROR(MATCH(D108,{"تحذير شفهي","إنذار كتابي","إيقاف مؤقت","إنهاء الخدمة"},0),0)</f>
        <v/>
      </c>
      <c r="J108" s="13">
        <f>IF(A108="","",IFERROR(_xlfn.MAXIFS($I$7:$I$107,$A$7:$A$107,A108),0))</f>
        <v/>
      </c>
    </row>
    <row r="109">
      <c r="A109" s="7" t="n"/>
      <c r="B109" s="8" t="n"/>
      <c r="C109" s="9" t="n"/>
      <c r="D109" s="10" t="n"/>
      <c r="E109" s="7" t="n"/>
      <c r="F109" s="11">
        <f>IF(A109="","",IF(IFERROR(_xlfn.MAXIFS($I$7:$I$108,$A$7:$A$108,A109),0)=0,"لا يوجد",INDEX({"تحذير شفهي","إنذار كتابي","إيقاف مؤقت","إنهاء الخدمة"},IFERROR(_xlfn.MAXIFS($I$7:$I$108,$A$7:$A$108,A109),0))))</f>
        <v/>
      </c>
      <c r="G109" s="11">
        <f>IF(OR(A109="",I109=0),"",IF(I109&gt;=4,"انتهت العلاقة",INDEX({"إنذار كتابي","إيقاف مؤقت","إنهاء الخدمة"},I109)))</f>
        <v/>
      </c>
      <c r="H109" s="12">
        <f>IF(OR(A109="",D109=""),"",IF(I109&gt;J109+1,"⚠ قفز مرحلة: تأكد أن المخالفة جسيمة وموثقة نظامًا",IF(E109&lt;&gt;"نعم","⚠ غير موثق: وثّق الإجراء ووقّعه",IF(I109&lt;=J109,"◐ تكرار نفس المرحلة أو أقل","✔ تسلسل سليم"))))</f>
        <v/>
      </c>
      <c r="I109" s="13">
        <f>IFERROR(MATCH(D109,{"تحذير شفهي","إنذار كتابي","إيقاف مؤقت","إنهاء الخدمة"},0),0)</f>
        <v/>
      </c>
      <c r="J109" s="13">
        <f>IF(A109="","",IFERROR(_xlfn.MAXIFS($I$7:$I$108,$A$7:$A$108,A109),0))</f>
        <v/>
      </c>
    </row>
    <row r="110">
      <c r="A110" s="7" t="n"/>
      <c r="B110" s="8" t="n"/>
      <c r="C110" s="9" t="n"/>
      <c r="D110" s="10" t="n"/>
      <c r="E110" s="7" t="n"/>
      <c r="F110" s="11">
        <f>IF(A110="","",IF(IFERROR(_xlfn.MAXIFS($I$7:$I$109,$A$7:$A$109,A110),0)=0,"لا يوجد",INDEX({"تحذير شفهي","إنذار كتابي","إيقاف مؤقت","إنهاء الخدمة"},IFERROR(_xlfn.MAXIFS($I$7:$I$109,$A$7:$A$109,A110),0))))</f>
        <v/>
      </c>
      <c r="G110" s="11">
        <f>IF(OR(A110="",I110=0),"",IF(I110&gt;=4,"انتهت العلاقة",INDEX({"إنذار كتابي","إيقاف مؤقت","إنهاء الخدمة"},I110)))</f>
        <v/>
      </c>
      <c r="H110" s="12">
        <f>IF(OR(A110="",D110=""),"",IF(I110&gt;J110+1,"⚠ قفز مرحلة: تأكد أن المخالفة جسيمة وموثقة نظامًا",IF(E110&lt;&gt;"نعم","⚠ غير موثق: وثّق الإجراء ووقّعه",IF(I110&lt;=J110,"◐ تكرار نفس المرحلة أو أقل","✔ تسلسل سليم"))))</f>
        <v/>
      </c>
      <c r="I110" s="13">
        <f>IFERROR(MATCH(D110,{"تحذير شفهي","إنذار كتابي","إيقاف مؤقت","إنهاء الخدمة"},0),0)</f>
        <v/>
      </c>
      <c r="J110" s="13">
        <f>IF(A110="","",IFERROR(_xlfn.MAXIFS($I$7:$I$109,$A$7:$A$109,A110),0))</f>
        <v/>
      </c>
    </row>
    <row r="111">
      <c r="A111" s="7" t="n"/>
      <c r="B111" s="8" t="n"/>
      <c r="C111" s="9" t="n"/>
      <c r="D111" s="10" t="n"/>
      <c r="E111" s="7" t="n"/>
      <c r="F111" s="11">
        <f>IF(A111="","",IF(IFERROR(_xlfn.MAXIFS($I$7:$I$110,$A$7:$A$110,A111),0)=0,"لا يوجد",INDEX({"تحذير شفهي","إنذار كتابي","إيقاف مؤقت","إنهاء الخدمة"},IFERROR(_xlfn.MAXIFS($I$7:$I$110,$A$7:$A$110,A111),0))))</f>
        <v/>
      </c>
      <c r="G111" s="11">
        <f>IF(OR(A111="",I111=0),"",IF(I111&gt;=4,"انتهت العلاقة",INDEX({"إنذار كتابي","إيقاف مؤقت","إنهاء الخدمة"},I111)))</f>
        <v/>
      </c>
      <c r="H111" s="12">
        <f>IF(OR(A111="",D111=""),"",IF(I111&gt;J111+1,"⚠ قفز مرحلة: تأكد أن المخالفة جسيمة وموثقة نظامًا",IF(E111&lt;&gt;"نعم","⚠ غير موثق: وثّق الإجراء ووقّعه",IF(I111&lt;=J111,"◐ تكرار نفس المرحلة أو أقل","✔ تسلسل سليم"))))</f>
        <v/>
      </c>
      <c r="I111" s="13">
        <f>IFERROR(MATCH(D111,{"تحذير شفهي","إنذار كتابي","إيقاف مؤقت","إنهاء الخدمة"},0),0)</f>
        <v/>
      </c>
      <c r="J111" s="13">
        <f>IF(A111="","",IFERROR(_xlfn.MAXIFS($I$7:$I$110,$A$7:$A$110,A111),0))</f>
        <v/>
      </c>
    </row>
    <row r="112">
      <c r="A112" s="7" t="n"/>
      <c r="B112" s="8" t="n"/>
      <c r="C112" s="9" t="n"/>
      <c r="D112" s="10" t="n"/>
      <c r="E112" s="7" t="n"/>
      <c r="F112" s="11">
        <f>IF(A112="","",IF(IFERROR(_xlfn.MAXIFS($I$7:$I$111,$A$7:$A$111,A112),0)=0,"لا يوجد",INDEX({"تحذير شفهي","إنذار كتابي","إيقاف مؤقت","إنهاء الخدمة"},IFERROR(_xlfn.MAXIFS($I$7:$I$111,$A$7:$A$111,A112),0))))</f>
        <v/>
      </c>
      <c r="G112" s="11">
        <f>IF(OR(A112="",I112=0),"",IF(I112&gt;=4,"انتهت العلاقة",INDEX({"إنذار كتابي","إيقاف مؤقت","إنهاء الخدمة"},I112)))</f>
        <v/>
      </c>
      <c r="H112" s="12">
        <f>IF(OR(A112="",D112=""),"",IF(I112&gt;J112+1,"⚠ قفز مرحلة: تأكد أن المخالفة جسيمة وموثقة نظامًا",IF(E112&lt;&gt;"نعم","⚠ غير موثق: وثّق الإجراء ووقّعه",IF(I112&lt;=J112,"◐ تكرار نفس المرحلة أو أقل","✔ تسلسل سليم"))))</f>
        <v/>
      </c>
      <c r="I112" s="13">
        <f>IFERROR(MATCH(D112,{"تحذير شفهي","إنذار كتابي","إيقاف مؤقت","إنهاء الخدمة"},0),0)</f>
        <v/>
      </c>
      <c r="J112" s="13">
        <f>IF(A112="","",IFERROR(_xlfn.MAXIFS($I$7:$I$111,$A$7:$A$111,A112),0))</f>
        <v/>
      </c>
    </row>
    <row r="113">
      <c r="A113" s="7" t="n"/>
      <c r="B113" s="8" t="n"/>
      <c r="C113" s="9" t="n"/>
      <c r="D113" s="10" t="n"/>
      <c r="E113" s="7" t="n"/>
      <c r="F113" s="11">
        <f>IF(A113="","",IF(IFERROR(_xlfn.MAXIFS($I$7:$I$112,$A$7:$A$112,A113),0)=0,"لا يوجد",INDEX({"تحذير شفهي","إنذار كتابي","إيقاف مؤقت","إنهاء الخدمة"},IFERROR(_xlfn.MAXIFS($I$7:$I$112,$A$7:$A$112,A113),0))))</f>
        <v/>
      </c>
      <c r="G113" s="11">
        <f>IF(OR(A113="",I113=0),"",IF(I113&gt;=4,"انتهت العلاقة",INDEX({"إنذار كتابي","إيقاف مؤقت","إنهاء الخدمة"},I113)))</f>
        <v/>
      </c>
      <c r="H113" s="12">
        <f>IF(OR(A113="",D113=""),"",IF(I113&gt;J113+1,"⚠ قفز مرحلة: تأكد أن المخالفة جسيمة وموثقة نظامًا",IF(E113&lt;&gt;"نعم","⚠ غير موثق: وثّق الإجراء ووقّعه",IF(I113&lt;=J113,"◐ تكرار نفس المرحلة أو أقل","✔ تسلسل سليم"))))</f>
        <v/>
      </c>
      <c r="I113" s="13">
        <f>IFERROR(MATCH(D113,{"تحذير شفهي","إنذار كتابي","إيقاف مؤقت","إنهاء الخدمة"},0),0)</f>
        <v/>
      </c>
      <c r="J113" s="13">
        <f>IF(A113="","",IFERROR(_xlfn.MAXIFS($I$7:$I$112,$A$7:$A$112,A113),0))</f>
        <v/>
      </c>
    </row>
    <row r="114">
      <c r="A114" s="7" t="n"/>
      <c r="B114" s="8" t="n"/>
      <c r="C114" s="9" t="n"/>
      <c r="D114" s="10" t="n"/>
      <c r="E114" s="7" t="n"/>
      <c r="F114" s="11">
        <f>IF(A114="","",IF(IFERROR(_xlfn.MAXIFS($I$7:$I$113,$A$7:$A$113,A114),0)=0,"لا يوجد",INDEX({"تحذير شفهي","إنذار كتابي","إيقاف مؤقت","إنهاء الخدمة"},IFERROR(_xlfn.MAXIFS($I$7:$I$113,$A$7:$A$113,A114),0))))</f>
        <v/>
      </c>
      <c r="G114" s="11">
        <f>IF(OR(A114="",I114=0),"",IF(I114&gt;=4,"انتهت العلاقة",INDEX({"إنذار كتابي","إيقاف مؤقت","إنهاء الخدمة"},I114)))</f>
        <v/>
      </c>
      <c r="H114" s="12">
        <f>IF(OR(A114="",D114=""),"",IF(I114&gt;J114+1,"⚠ قفز مرحلة: تأكد أن المخالفة جسيمة وموثقة نظامًا",IF(E114&lt;&gt;"نعم","⚠ غير موثق: وثّق الإجراء ووقّعه",IF(I114&lt;=J114,"◐ تكرار نفس المرحلة أو أقل","✔ تسلسل سليم"))))</f>
        <v/>
      </c>
      <c r="I114" s="13">
        <f>IFERROR(MATCH(D114,{"تحذير شفهي","إنذار كتابي","إيقاف مؤقت","إنهاء الخدمة"},0),0)</f>
        <v/>
      </c>
      <c r="J114" s="13">
        <f>IF(A114="","",IFERROR(_xlfn.MAXIFS($I$7:$I$113,$A$7:$A$113,A114),0))</f>
        <v/>
      </c>
    </row>
    <row r="115">
      <c r="A115" s="7" t="n"/>
      <c r="B115" s="8" t="n"/>
      <c r="C115" s="9" t="n"/>
      <c r="D115" s="10" t="n"/>
      <c r="E115" s="7" t="n"/>
      <c r="F115" s="11">
        <f>IF(A115="","",IF(IFERROR(_xlfn.MAXIFS($I$7:$I$114,$A$7:$A$114,A115),0)=0,"لا يوجد",INDEX({"تحذير شفهي","إنذار كتابي","إيقاف مؤقت","إنهاء الخدمة"},IFERROR(_xlfn.MAXIFS($I$7:$I$114,$A$7:$A$114,A115),0))))</f>
        <v/>
      </c>
      <c r="G115" s="11">
        <f>IF(OR(A115="",I115=0),"",IF(I115&gt;=4,"انتهت العلاقة",INDEX({"إنذار كتابي","إيقاف مؤقت","إنهاء الخدمة"},I115)))</f>
        <v/>
      </c>
      <c r="H115" s="12">
        <f>IF(OR(A115="",D115=""),"",IF(I115&gt;J115+1,"⚠ قفز مرحلة: تأكد أن المخالفة جسيمة وموثقة نظامًا",IF(E115&lt;&gt;"نعم","⚠ غير موثق: وثّق الإجراء ووقّعه",IF(I115&lt;=J115,"◐ تكرار نفس المرحلة أو أقل","✔ تسلسل سليم"))))</f>
        <v/>
      </c>
      <c r="I115" s="13">
        <f>IFERROR(MATCH(D115,{"تحذير شفهي","إنذار كتابي","إيقاف مؤقت","إنهاء الخدمة"},0),0)</f>
        <v/>
      </c>
      <c r="J115" s="13">
        <f>IF(A115="","",IFERROR(_xlfn.MAXIFS($I$7:$I$114,$A$7:$A$114,A115),0))</f>
        <v/>
      </c>
    </row>
    <row r="116">
      <c r="A116" s="7" t="n"/>
      <c r="B116" s="8" t="n"/>
      <c r="C116" s="9" t="n"/>
      <c r="D116" s="10" t="n"/>
      <c r="E116" s="7" t="n"/>
      <c r="F116" s="11">
        <f>IF(A116="","",IF(IFERROR(_xlfn.MAXIFS($I$7:$I$115,$A$7:$A$115,A116),0)=0,"لا يوجد",INDEX({"تحذير شفهي","إنذار كتابي","إيقاف مؤقت","إنهاء الخدمة"},IFERROR(_xlfn.MAXIFS($I$7:$I$115,$A$7:$A$115,A116),0))))</f>
        <v/>
      </c>
      <c r="G116" s="11">
        <f>IF(OR(A116="",I116=0),"",IF(I116&gt;=4,"انتهت العلاقة",INDEX({"إنذار كتابي","إيقاف مؤقت","إنهاء الخدمة"},I116)))</f>
        <v/>
      </c>
      <c r="H116" s="12">
        <f>IF(OR(A116="",D116=""),"",IF(I116&gt;J116+1,"⚠ قفز مرحلة: تأكد أن المخالفة جسيمة وموثقة نظامًا",IF(E116&lt;&gt;"نعم","⚠ غير موثق: وثّق الإجراء ووقّعه",IF(I116&lt;=J116,"◐ تكرار نفس المرحلة أو أقل","✔ تسلسل سليم"))))</f>
        <v/>
      </c>
      <c r="I116" s="13">
        <f>IFERROR(MATCH(D116,{"تحذير شفهي","إنذار كتابي","إيقاف مؤقت","إنهاء الخدمة"},0),0)</f>
        <v/>
      </c>
      <c r="J116" s="13">
        <f>IF(A116="","",IFERROR(_xlfn.MAXIFS($I$7:$I$115,$A$7:$A$115,A116),0))</f>
        <v/>
      </c>
    </row>
    <row r="117">
      <c r="A117" s="7" t="n"/>
      <c r="B117" s="8" t="n"/>
      <c r="C117" s="9" t="n"/>
      <c r="D117" s="10" t="n"/>
      <c r="E117" s="7" t="n"/>
      <c r="F117" s="11">
        <f>IF(A117="","",IF(IFERROR(_xlfn.MAXIFS($I$7:$I$116,$A$7:$A$116,A117),0)=0,"لا يوجد",INDEX({"تحذير شفهي","إنذار كتابي","إيقاف مؤقت","إنهاء الخدمة"},IFERROR(_xlfn.MAXIFS($I$7:$I$116,$A$7:$A$116,A117),0))))</f>
        <v/>
      </c>
      <c r="G117" s="11">
        <f>IF(OR(A117="",I117=0),"",IF(I117&gt;=4,"انتهت العلاقة",INDEX({"إنذار كتابي","إيقاف مؤقت","إنهاء الخدمة"},I117)))</f>
        <v/>
      </c>
      <c r="H117" s="12">
        <f>IF(OR(A117="",D117=""),"",IF(I117&gt;J117+1,"⚠ قفز مرحلة: تأكد أن المخالفة جسيمة وموثقة نظامًا",IF(E117&lt;&gt;"نعم","⚠ غير موثق: وثّق الإجراء ووقّعه",IF(I117&lt;=J117,"◐ تكرار نفس المرحلة أو أقل","✔ تسلسل سليم"))))</f>
        <v/>
      </c>
      <c r="I117" s="13">
        <f>IFERROR(MATCH(D117,{"تحذير شفهي","إنذار كتابي","إيقاف مؤقت","إنهاء الخدمة"},0),0)</f>
        <v/>
      </c>
      <c r="J117" s="13">
        <f>IF(A117="","",IFERROR(_xlfn.MAXIFS($I$7:$I$116,$A$7:$A$116,A117),0))</f>
        <v/>
      </c>
    </row>
    <row r="118">
      <c r="A118" s="7" t="n"/>
      <c r="B118" s="8" t="n"/>
      <c r="C118" s="9" t="n"/>
      <c r="D118" s="10" t="n"/>
      <c r="E118" s="7" t="n"/>
      <c r="F118" s="11">
        <f>IF(A118="","",IF(IFERROR(_xlfn.MAXIFS($I$7:$I$117,$A$7:$A$117,A118),0)=0,"لا يوجد",INDEX({"تحذير شفهي","إنذار كتابي","إيقاف مؤقت","إنهاء الخدمة"},IFERROR(_xlfn.MAXIFS($I$7:$I$117,$A$7:$A$117,A118),0))))</f>
        <v/>
      </c>
      <c r="G118" s="11">
        <f>IF(OR(A118="",I118=0),"",IF(I118&gt;=4,"انتهت العلاقة",INDEX({"إنذار كتابي","إيقاف مؤقت","إنهاء الخدمة"},I118)))</f>
        <v/>
      </c>
      <c r="H118" s="12">
        <f>IF(OR(A118="",D118=""),"",IF(I118&gt;J118+1,"⚠ قفز مرحلة: تأكد أن المخالفة جسيمة وموثقة نظامًا",IF(E118&lt;&gt;"نعم","⚠ غير موثق: وثّق الإجراء ووقّعه",IF(I118&lt;=J118,"◐ تكرار نفس المرحلة أو أقل","✔ تسلسل سليم"))))</f>
        <v/>
      </c>
      <c r="I118" s="13">
        <f>IFERROR(MATCH(D118,{"تحذير شفهي","إنذار كتابي","إيقاف مؤقت","إنهاء الخدمة"},0),0)</f>
        <v/>
      </c>
      <c r="J118" s="13">
        <f>IF(A118="","",IFERROR(_xlfn.MAXIFS($I$7:$I$117,$A$7:$A$117,A118),0))</f>
        <v/>
      </c>
    </row>
    <row r="119">
      <c r="A119" s="7" t="n"/>
      <c r="B119" s="8" t="n"/>
      <c r="C119" s="9" t="n"/>
      <c r="D119" s="10" t="n"/>
      <c r="E119" s="7" t="n"/>
      <c r="F119" s="11">
        <f>IF(A119="","",IF(IFERROR(_xlfn.MAXIFS($I$7:$I$118,$A$7:$A$118,A119),0)=0,"لا يوجد",INDEX({"تحذير شفهي","إنذار كتابي","إيقاف مؤقت","إنهاء الخدمة"},IFERROR(_xlfn.MAXIFS($I$7:$I$118,$A$7:$A$118,A119),0))))</f>
        <v/>
      </c>
      <c r="G119" s="11">
        <f>IF(OR(A119="",I119=0),"",IF(I119&gt;=4,"انتهت العلاقة",INDEX({"إنذار كتابي","إيقاف مؤقت","إنهاء الخدمة"},I119)))</f>
        <v/>
      </c>
      <c r="H119" s="12">
        <f>IF(OR(A119="",D119=""),"",IF(I119&gt;J119+1,"⚠ قفز مرحلة: تأكد أن المخالفة جسيمة وموثقة نظامًا",IF(E119&lt;&gt;"نعم","⚠ غير موثق: وثّق الإجراء ووقّعه",IF(I119&lt;=J119,"◐ تكرار نفس المرحلة أو أقل","✔ تسلسل سليم"))))</f>
        <v/>
      </c>
      <c r="I119" s="13">
        <f>IFERROR(MATCH(D119,{"تحذير شفهي","إنذار كتابي","إيقاف مؤقت","إنهاء الخدمة"},0),0)</f>
        <v/>
      </c>
      <c r="J119" s="13">
        <f>IF(A119="","",IFERROR(_xlfn.MAXIFS($I$7:$I$118,$A$7:$A$118,A119),0))</f>
        <v/>
      </c>
    </row>
    <row r="120">
      <c r="A120" s="7" t="n"/>
      <c r="B120" s="8" t="n"/>
      <c r="C120" s="9" t="n"/>
      <c r="D120" s="10" t="n"/>
      <c r="E120" s="7" t="n"/>
      <c r="F120" s="11">
        <f>IF(A120="","",IF(IFERROR(_xlfn.MAXIFS($I$7:$I$119,$A$7:$A$119,A120),0)=0,"لا يوجد",INDEX({"تحذير شفهي","إنذار كتابي","إيقاف مؤقت","إنهاء الخدمة"},IFERROR(_xlfn.MAXIFS($I$7:$I$119,$A$7:$A$119,A120),0))))</f>
        <v/>
      </c>
      <c r="G120" s="11">
        <f>IF(OR(A120="",I120=0),"",IF(I120&gt;=4,"انتهت العلاقة",INDEX({"إنذار كتابي","إيقاف مؤقت","إنهاء الخدمة"},I120)))</f>
        <v/>
      </c>
      <c r="H120" s="12">
        <f>IF(OR(A120="",D120=""),"",IF(I120&gt;J120+1,"⚠ قفز مرحلة: تأكد أن المخالفة جسيمة وموثقة نظامًا",IF(E120&lt;&gt;"نعم","⚠ غير موثق: وثّق الإجراء ووقّعه",IF(I120&lt;=J120,"◐ تكرار نفس المرحلة أو أقل","✔ تسلسل سليم"))))</f>
        <v/>
      </c>
      <c r="I120" s="13">
        <f>IFERROR(MATCH(D120,{"تحذير شفهي","إنذار كتابي","إيقاف مؤقت","إنهاء الخدمة"},0),0)</f>
        <v/>
      </c>
      <c r="J120" s="13">
        <f>IF(A120="","",IFERROR(_xlfn.MAXIFS($I$7:$I$119,$A$7:$A$119,A120),0))</f>
        <v/>
      </c>
    </row>
    <row r="121">
      <c r="A121" s="7" t="n"/>
      <c r="B121" s="8" t="n"/>
      <c r="C121" s="9" t="n"/>
      <c r="D121" s="10" t="n"/>
      <c r="E121" s="7" t="n"/>
      <c r="F121" s="11">
        <f>IF(A121="","",IF(IFERROR(_xlfn.MAXIFS($I$7:$I$120,$A$7:$A$120,A121),0)=0,"لا يوجد",INDEX({"تحذير شفهي","إنذار كتابي","إيقاف مؤقت","إنهاء الخدمة"},IFERROR(_xlfn.MAXIFS($I$7:$I$120,$A$7:$A$120,A121),0))))</f>
        <v/>
      </c>
      <c r="G121" s="11">
        <f>IF(OR(A121="",I121=0),"",IF(I121&gt;=4,"انتهت العلاقة",INDEX({"إنذار كتابي","إيقاف مؤقت","إنهاء الخدمة"},I121)))</f>
        <v/>
      </c>
      <c r="H121" s="12">
        <f>IF(OR(A121="",D121=""),"",IF(I121&gt;J121+1,"⚠ قفز مرحلة: تأكد أن المخالفة جسيمة وموثقة نظامًا",IF(E121&lt;&gt;"نعم","⚠ غير موثق: وثّق الإجراء ووقّعه",IF(I121&lt;=J121,"◐ تكرار نفس المرحلة أو أقل","✔ تسلسل سليم"))))</f>
        <v/>
      </c>
      <c r="I121" s="13">
        <f>IFERROR(MATCH(D121,{"تحذير شفهي","إنذار كتابي","إيقاف مؤقت","إنهاء الخدمة"},0),0)</f>
        <v/>
      </c>
      <c r="J121" s="13">
        <f>IF(A121="","",IFERROR(_xlfn.MAXIFS($I$7:$I$120,$A$7:$A$120,A121),0))</f>
        <v/>
      </c>
    </row>
    <row r="122">
      <c r="A122" s="7" t="n"/>
      <c r="B122" s="8" t="n"/>
      <c r="C122" s="9" t="n"/>
      <c r="D122" s="10" t="n"/>
      <c r="E122" s="7" t="n"/>
      <c r="F122" s="11">
        <f>IF(A122="","",IF(IFERROR(_xlfn.MAXIFS($I$7:$I$121,$A$7:$A$121,A122),0)=0,"لا يوجد",INDEX({"تحذير شفهي","إنذار كتابي","إيقاف مؤقت","إنهاء الخدمة"},IFERROR(_xlfn.MAXIFS($I$7:$I$121,$A$7:$A$121,A122),0))))</f>
        <v/>
      </c>
      <c r="G122" s="11">
        <f>IF(OR(A122="",I122=0),"",IF(I122&gt;=4,"انتهت العلاقة",INDEX({"إنذار كتابي","إيقاف مؤقت","إنهاء الخدمة"},I122)))</f>
        <v/>
      </c>
      <c r="H122" s="12">
        <f>IF(OR(A122="",D122=""),"",IF(I122&gt;J122+1,"⚠ قفز مرحلة: تأكد أن المخالفة جسيمة وموثقة نظامًا",IF(E122&lt;&gt;"نعم","⚠ غير موثق: وثّق الإجراء ووقّعه",IF(I122&lt;=J122,"◐ تكرار نفس المرحلة أو أقل","✔ تسلسل سليم"))))</f>
        <v/>
      </c>
      <c r="I122" s="13">
        <f>IFERROR(MATCH(D122,{"تحذير شفهي","إنذار كتابي","إيقاف مؤقت","إنهاء الخدمة"},0),0)</f>
        <v/>
      </c>
      <c r="J122" s="13">
        <f>IF(A122="","",IFERROR(_xlfn.MAXIFS($I$7:$I$121,$A$7:$A$121,A122),0))</f>
        <v/>
      </c>
    </row>
    <row r="123">
      <c r="A123" s="7" t="n"/>
      <c r="B123" s="8" t="n"/>
      <c r="C123" s="9" t="n"/>
      <c r="D123" s="10" t="n"/>
      <c r="E123" s="7" t="n"/>
      <c r="F123" s="11">
        <f>IF(A123="","",IF(IFERROR(_xlfn.MAXIFS($I$7:$I$122,$A$7:$A$122,A123),0)=0,"لا يوجد",INDEX({"تحذير شفهي","إنذار كتابي","إيقاف مؤقت","إنهاء الخدمة"},IFERROR(_xlfn.MAXIFS($I$7:$I$122,$A$7:$A$122,A123),0))))</f>
        <v/>
      </c>
      <c r="G123" s="11">
        <f>IF(OR(A123="",I123=0),"",IF(I123&gt;=4,"انتهت العلاقة",INDEX({"إنذار كتابي","إيقاف مؤقت","إنهاء الخدمة"},I123)))</f>
        <v/>
      </c>
      <c r="H123" s="12">
        <f>IF(OR(A123="",D123=""),"",IF(I123&gt;J123+1,"⚠ قفز مرحلة: تأكد أن المخالفة جسيمة وموثقة نظامًا",IF(E123&lt;&gt;"نعم","⚠ غير موثق: وثّق الإجراء ووقّعه",IF(I123&lt;=J123,"◐ تكرار نفس المرحلة أو أقل","✔ تسلسل سليم"))))</f>
        <v/>
      </c>
      <c r="I123" s="13">
        <f>IFERROR(MATCH(D123,{"تحذير شفهي","إنذار كتابي","إيقاف مؤقت","إنهاء الخدمة"},0),0)</f>
        <v/>
      </c>
      <c r="J123" s="13">
        <f>IF(A123="","",IFERROR(_xlfn.MAXIFS($I$7:$I$122,$A$7:$A$122,A123),0))</f>
        <v/>
      </c>
    </row>
    <row r="124">
      <c r="A124" s="7" t="n"/>
      <c r="B124" s="8" t="n"/>
      <c r="C124" s="9" t="n"/>
      <c r="D124" s="10" t="n"/>
      <c r="E124" s="7" t="n"/>
      <c r="F124" s="11">
        <f>IF(A124="","",IF(IFERROR(_xlfn.MAXIFS($I$7:$I$123,$A$7:$A$123,A124),0)=0,"لا يوجد",INDEX({"تحذير شفهي","إنذار كتابي","إيقاف مؤقت","إنهاء الخدمة"},IFERROR(_xlfn.MAXIFS($I$7:$I$123,$A$7:$A$123,A124),0))))</f>
        <v/>
      </c>
      <c r="G124" s="11">
        <f>IF(OR(A124="",I124=0),"",IF(I124&gt;=4,"انتهت العلاقة",INDEX({"إنذار كتابي","إيقاف مؤقت","إنهاء الخدمة"},I124)))</f>
        <v/>
      </c>
      <c r="H124" s="12">
        <f>IF(OR(A124="",D124=""),"",IF(I124&gt;J124+1,"⚠ قفز مرحلة: تأكد أن المخالفة جسيمة وموثقة نظامًا",IF(E124&lt;&gt;"نعم","⚠ غير موثق: وثّق الإجراء ووقّعه",IF(I124&lt;=J124,"◐ تكرار نفس المرحلة أو أقل","✔ تسلسل سليم"))))</f>
        <v/>
      </c>
      <c r="I124" s="13">
        <f>IFERROR(MATCH(D124,{"تحذير شفهي","إنذار كتابي","إيقاف مؤقت","إنهاء الخدمة"},0),0)</f>
        <v/>
      </c>
      <c r="J124" s="13">
        <f>IF(A124="","",IFERROR(_xlfn.MAXIFS($I$7:$I$123,$A$7:$A$123,A124),0))</f>
        <v/>
      </c>
    </row>
    <row r="125">
      <c r="A125" s="7" t="n"/>
      <c r="B125" s="8" t="n"/>
      <c r="C125" s="9" t="n"/>
      <c r="D125" s="10" t="n"/>
      <c r="E125" s="7" t="n"/>
      <c r="F125" s="11">
        <f>IF(A125="","",IF(IFERROR(_xlfn.MAXIFS($I$7:$I$124,$A$7:$A$124,A125),0)=0,"لا يوجد",INDEX({"تحذير شفهي","إنذار كتابي","إيقاف مؤقت","إنهاء الخدمة"},IFERROR(_xlfn.MAXIFS($I$7:$I$124,$A$7:$A$124,A125),0))))</f>
        <v/>
      </c>
      <c r="G125" s="11">
        <f>IF(OR(A125="",I125=0),"",IF(I125&gt;=4,"انتهت العلاقة",INDEX({"إنذار كتابي","إيقاف مؤقت","إنهاء الخدمة"},I125)))</f>
        <v/>
      </c>
      <c r="H125" s="12">
        <f>IF(OR(A125="",D125=""),"",IF(I125&gt;J125+1,"⚠ قفز مرحلة: تأكد أن المخالفة جسيمة وموثقة نظامًا",IF(E125&lt;&gt;"نعم","⚠ غير موثق: وثّق الإجراء ووقّعه",IF(I125&lt;=J125,"◐ تكرار نفس المرحلة أو أقل","✔ تسلسل سليم"))))</f>
        <v/>
      </c>
      <c r="I125" s="13">
        <f>IFERROR(MATCH(D125,{"تحذير شفهي","إنذار كتابي","إيقاف مؤقت","إنهاء الخدمة"},0),0)</f>
        <v/>
      </c>
      <c r="J125" s="13">
        <f>IF(A125="","",IFERROR(_xlfn.MAXIFS($I$7:$I$124,$A$7:$A$124,A125),0))</f>
        <v/>
      </c>
    </row>
    <row r="126">
      <c r="A126" s="7" t="n"/>
      <c r="B126" s="8" t="n"/>
      <c r="C126" s="9" t="n"/>
      <c r="D126" s="10" t="n"/>
      <c r="E126" s="7" t="n"/>
      <c r="F126" s="11">
        <f>IF(A126="","",IF(IFERROR(_xlfn.MAXIFS($I$7:$I$125,$A$7:$A$125,A126),0)=0,"لا يوجد",INDEX({"تحذير شفهي","إنذار كتابي","إيقاف مؤقت","إنهاء الخدمة"},IFERROR(_xlfn.MAXIFS($I$7:$I$125,$A$7:$A$125,A126),0))))</f>
        <v/>
      </c>
      <c r="G126" s="11">
        <f>IF(OR(A126="",I126=0),"",IF(I126&gt;=4,"انتهت العلاقة",INDEX({"إنذار كتابي","إيقاف مؤقت","إنهاء الخدمة"},I126)))</f>
        <v/>
      </c>
      <c r="H126" s="12">
        <f>IF(OR(A126="",D126=""),"",IF(I126&gt;J126+1,"⚠ قفز مرحلة: تأكد أن المخالفة جسيمة وموثقة نظامًا",IF(E126&lt;&gt;"نعم","⚠ غير موثق: وثّق الإجراء ووقّعه",IF(I126&lt;=J126,"◐ تكرار نفس المرحلة أو أقل","✔ تسلسل سليم"))))</f>
        <v/>
      </c>
      <c r="I126" s="13">
        <f>IFERROR(MATCH(D126,{"تحذير شفهي","إنذار كتابي","إيقاف مؤقت","إنهاء الخدمة"},0),0)</f>
        <v/>
      </c>
      <c r="J126" s="13">
        <f>IF(A126="","",IFERROR(_xlfn.MAXIFS($I$7:$I$125,$A$7:$A$125,A126),0))</f>
        <v/>
      </c>
    </row>
  </sheetData>
  <mergeCells count="3">
    <mergeCell ref="A3:H3"/>
    <mergeCell ref="A2:H2"/>
    <mergeCell ref="A1:H1"/>
  </mergeCells>
  <conditionalFormatting sqref="H7:H126">
    <cfRule type="expression" priority="1" dxfId="0">
      <formula>LEFT(H7,1)="✔"</formula>
    </cfRule>
    <cfRule type="expression" priority="2" dxfId="1">
      <formula>LEFT(H7,1)="⚠"</formula>
    </cfRule>
    <cfRule type="expression" priority="3" dxfId="2">
      <formula>LEFT(H7,1)="◐"</formula>
    </cfRule>
  </conditionalFormatting>
  <dataValidations count="2">
    <dataValidation sqref="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showDropDown="0" showInputMessage="0" showErrorMessage="0" allowBlank="1" type="list">
      <formula1>"تحذير شفهي,إنذار كتابي,إيقاف مؤقت,إنهاء الخدمة"</formula1>
    </dataValidation>
    <dataValidation sqref="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showDropDown="0" showInputMessage="0" showErrorMessage="0" allowBlank="1" type="list">
      <formula1>"نعم,لا"</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30" customWidth="1" min="1" max="1"/>
    <col width="14" customWidth="1" min="2" max="2"/>
  </cols>
  <sheetData>
    <row r="1" ht="30" customHeight="1">
      <c r="A1" s="1" t="inlineStr">
        <is>
          <t>nerp.sa — ملخص الانضباط</t>
        </is>
      </c>
      <c r="B1" s="2" t="n"/>
    </row>
    <row r="2">
      <c r="A2" s="3" t="inlineStr">
        <is>
          <t>إعداد: نايف العنزي  |  nerp.sa  |  linkedin.com/in/naifm1alanazi</t>
        </is>
      </c>
      <c r="B2" s="4" t="n"/>
    </row>
    <row r="3" ht="24" customHeight="1">
      <c r="A3" s="5" t="inlineStr">
        <is>
          <t>يُحسب من السجل.</t>
        </is>
      </c>
    </row>
    <row r="5" ht="30" customHeight="1">
      <c r="A5" s="6" t="inlineStr">
        <is>
          <t>البند</t>
        </is>
      </c>
      <c r="B5" s="6" t="inlineStr">
        <is>
          <t>العدد</t>
        </is>
      </c>
    </row>
    <row r="6">
      <c r="A6" s="14" t="inlineStr">
        <is>
          <t>تحذير شفهي</t>
        </is>
      </c>
      <c r="B6" s="15">
        <f>COUNTIF('سجل الانضباط'!D7:D126,A6)</f>
        <v/>
      </c>
    </row>
    <row r="7">
      <c r="A7" s="14" t="inlineStr">
        <is>
          <t>إنذار كتابي</t>
        </is>
      </c>
      <c r="B7" s="15">
        <f>COUNTIF('سجل الانضباط'!D7:D126,A7)</f>
        <v/>
      </c>
    </row>
    <row r="8">
      <c r="A8" s="14" t="inlineStr">
        <is>
          <t>إيقاف مؤقت</t>
        </is>
      </c>
      <c r="B8" s="15">
        <f>COUNTIF('سجل الانضباط'!D7:D126,A8)</f>
        <v/>
      </c>
    </row>
    <row r="9">
      <c r="A9" s="14" t="inlineStr">
        <is>
          <t>إنهاء الخدمة</t>
        </is>
      </c>
      <c r="B9" s="15">
        <f>COUNTIF('سجل الانضباط'!D7:D126,A9)</f>
        <v/>
      </c>
    </row>
    <row r="11">
      <c r="A11" s="14" t="inlineStr">
        <is>
          <t>إجراءات قفزت مرحلة</t>
        </is>
      </c>
      <c r="B11" s="15">
        <f>COUNTIF('سجل الانضباط'!H7:H126,"⚠ قفز*")</f>
        <v/>
      </c>
    </row>
    <row r="12">
      <c r="A12" s="14" t="inlineStr">
        <is>
          <t>إجراءات غير موثقة</t>
        </is>
      </c>
      <c r="B12" s="15">
        <f>COUNTIF('سجل الانضباط'!H7:H126,"⚠ غير*")</f>
        <v/>
      </c>
    </row>
  </sheetData>
  <mergeCells count="3">
    <mergeCell ref="A3:B3"/>
    <mergeCell ref="A2:B2"/>
    <mergeCell ref="A1:B1"/>
  </mergeCells>
  <conditionalFormatting sqref="B11:B12">
    <cfRule type="expression" priority="1" dxfId="1">
      <formula>B11&gt;0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2026-10-09T17:31:38Z</dcterms:created>
  <dcterms:modified xmlns:dcterms="http://purl.org/dc/terms/" xmlns:xsi="http://www.w3.org/2001/XMLSchema-instance" xsi:type="dcterms:W3CDTF">2026-10-09T17:31:39Z</dcterms:modified>
</cp:coreProperties>
</file>