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راحل التوظي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3B123F"/>
      <sz val="10"/>
    </font>
    <font>
      <name val="Arial"/>
      <color rgb="007A6F7D"/>
      <sz val="9"/>
    </font>
    <font>
      <name val="Arial"/>
      <b val="1"/>
      <color rgb="00000000"/>
      <sz val="10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F3E9D2"/>
      </patternFill>
    </fill>
    <fill>
      <patternFill patternType="solid">
        <fgColor rgb="005A2B60"/>
      </patternFill>
    </fill>
  </fills>
  <borders count="2">
    <border>
      <left/>
      <right/>
      <top/>
      <bottom/>
      <diagonal/>
    </border>
    <border>
      <left style="thin">
        <color rgb="00E5E1D8"/>
      </left>
      <right style="thin">
        <color rgb="00E5E1D8"/>
      </right>
      <top style="thin">
        <color rgb="00E5E1D8"/>
      </top>
      <bottom style="thin">
        <color rgb="00E5E1D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right" vertical="center" wrapText="1" readingOrder="2"/>
    </xf>
    <xf numFmtId="0" fontId="0" fillId="3" borderId="0" pivotButton="0" quotePrefix="0" xfId="0"/>
    <xf numFmtId="0" fontId="3" fillId="0" borderId="0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2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center" vertical="center" wrapText="1" readingOrder="2"/>
    </xf>
    <xf numFmtId="3" fontId="2" fillId="4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164" fontId="6" fillId="0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center" vertical="center" wrapText="1" readingOrder="2"/>
    </xf>
    <xf numFmtId="9" fontId="2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9" fontId="4" fillId="0" borderId="1" applyAlignment="1" pivotButton="0" quotePrefix="0" xfId="0">
      <alignment horizontal="center" vertical="center" wrapText="1" readingOrder="2"/>
    </xf>
    <xf numFmtId="165" fontId="4" fillId="0" borderId="1" applyAlignment="1" pivotButton="0" quotePrefix="0" xfId="0">
      <alignment horizontal="center" vertical="center" wrapText="1" readingOrder="2"/>
    </xf>
    <xf numFmtId="0" fontId="7" fillId="5" borderId="0" applyAlignment="1" pivotButton="0" quotePrefix="0" xfId="0">
      <alignment horizontal="right" vertical="center" wrapText="1" readingOrder="2"/>
    </xf>
    <xf numFmtId="0" fontId="0" fillId="5" borderId="0" pivotButton="0" quotePrefix="0" xfId="0"/>
    <xf numFmtId="0" fontId="2" fillId="4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name val="Arial"/>
        <b val="1"/>
        <color rgb="003F6B52"/>
      </font>
      <fill>
        <patternFill patternType="solid">
          <fgColor rgb="00E6F0E8"/>
        </patternFill>
      </fill>
    </dxf>
    <dxf>
      <font>
        <name val="Arial"/>
        <b val="1"/>
        <color rgb="009A3F39"/>
      </font>
      <fill>
        <patternFill patternType="solid">
          <fgColor rgb="00F7E7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عدد المرشحين في كل مرحلة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'مراحل التوظيف'!B7</f>
            </strRef>
          </tx>
          <spPr>
            <a:ln xmlns:a="http://schemas.openxmlformats.org/drawingml/2006/main">
              <a:prstDash val="solid"/>
            </a:ln>
          </spPr>
          <cat>
            <numRef>
              <f>'مراحل التوظيف'!$A$8:$A$14</f>
            </numRef>
          </cat>
          <val>
            <numRef>
              <f>'مراحل التوظيف'!$B$8:$B$14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 ht="30" customHeight="1">
      <c r="A1" s="1" t="inlineStr">
        <is>
          <t>nerp.sa — تحليل مراحل التوظيف ونسب الانتقال (Recruitment Funnel)</t>
        </is>
      </c>
      <c r="B1" s="2" t="n"/>
      <c r="C1" s="2" t="n"/>
      <c r="D1" s="2" t="n"/>
      <c r="E1" s="2" t="n"/>
      <c r="F1" s="2" t="n"/>
    </row>
    <row r="2">
      <c r="A2" s="3" t="inlineStr">
        <is>
          <t>إعداد: نايف العنزي  |  nerp.sa  |  linkedin.com/in/naifm1alanazi</t>
        </is>
      </c>
      <c r="B2" s="4" t="n"/>
      <c r="C2" s="4" t="n"/>
      <c r="D2" s="4" t="n"/>
      <c r="E2" s="4" t="n"/>
      <c r="F2" s="4" t="n"/>
    </row>
    <row r="3" ht="46" customHeight="1">
      <c r="A3" s="5" t="inlineStr">
        <is>
          <t>الجزء الأول: اكتب عدد المرشحين في كل مرحلة لفترة سابقة أو لوظيفة معينة، فتُحسب نسبة العائد بين كل مرحلتين ومن البداية. الجزء الثاني: اكتب عدد التعيينات المطلوبة، فيحسب لك كم مرشحًا تحتاج في كل مرحلة بناءً على نسبك التاريخية. الأرقام أمثلة.</t>
        </is>
      </c>
    </row>
    <row r="5">
      <c r="A5" s="6" t="inlineStr">
        <is>
          <t>الوظيفة أو الفترة</t>
        </is>
      </c>
      <c r="B5" s="7" t="inlineStr">
        <is>
          <t>أخصائي مبيعات – النصف الأول</t>
        </is>
      </c>
    </row>
    <row r="7" ht="30" customHeight="1">
      <c r="A7" s="8" t="inlineStr">
        <is>
          <t>المرحلة</t>
        </is>
      </c>
      <c r="B7" s="8" t="inlineStr">
        <is>
          <t>عدد المرشحين</t>
        </is>
      </c>
      <c r="C7" s="8" t="inlineStr">
        <is>
          <t>نسبة العائد من المرحلة السابقة</t>
        </is>
      </c>
      <c r="D7" s="8" t="inlineStr">
        <is>
          <t>النسبة من إجمالي المتقدمين</t>
        </is>
      </c>
      <c r="E7" s="8" t="inlineStr">
        <is>
          <t>المستهدف لنسبة العائد (اختياري)</t>
        </is>
      </c>
      <c r="F7" s="8" t="inlineStr">
        <is>
          <t>الحالة</t>
        </is>
      </c>
    </row>
    <row r="8" ht="22" customHeight="1">
      <c r="A8" s="7" t="inlineStr">
        <is>
          <t>المتقدمون</t>
        </is>
      </c>
      <c r="B8" s="9" t="n">
        <v>400</v>
      </c>
      <c r="C8" s="10" t="inlineStr">
        <is>
          <t>—</t>
        </is>
      </c>
      <c r="D8" s="11">
        <f>IF(B8="","",1)</f>
        <v/>
      </c>
      <c r="E8" s="10" t="inlineStr">
        <is>
          <t>—</t>
        </is>
      </c>
      <c r="F8" s="10" t="inlineStr">
        <is>
          <t>—</t>
        </is>
      </c>
    </row>
    <row r="9" ht="22" customHeight="1">
      <c r="A9" s="7" t="inlineStr">
        <is>
          <t>اجتازوا الفرز الأولي للسير الذاتية</t>
        </is>
      </c>
      <c r="B9" s="9" t="n">
        <v>120</v>
      </c>
      <c r="C9" s="12">
        <f>IF(OR(B8="",B8=0,B9=""),"",B9/B8)</f>
        <v/>
      </c>
      <c r="D9" s="11">
        <f>IF(OR($B$8="",$B$8=0,B9=""),"",B9/$B$8)</f>
        <v/>
      </c>
      <c r="E9" s="13" t="n"/>
      <c r="F9" s="14">
        <f>IF(OR(E9="",C9=""),"",IF(C9&gt;=E9,"✔ ضمن المستهدف","⚠ أقل من المستهدف"))</f>
        <v/>
      </c>
    </row>
    <row r="10" ht="22" customHeight="1">
      <c r="A10" s="7" t="inlineStr">
        <is>
          <t>أجروا المقابلة الأولى</t>
        </is>
      </c>
      <c r="B10" s="9" t="n">
        <v>45</v>
      </c>
      <c r="C10" s="12">
        <f>IF(OR(B9="",B9=0,B10=""),"",B10/B9)</f>
        <v/>
      </c>
      <c r="D10" s="11">
        <f>IF(OR($B$8="",$B$8=0,B10=""),"",B10/$B$8)</f>
        <v/>
      </c>
      <c r="E10" s="13" t="n">
        <v>0.4</v>
      </c>
      <c r="F10" s="14">
        <f>IF(OR(E10="",C10=""),"",IF(C10&gt;=E10,"✔ ضمن المستهدف","⚠ أقل من المستهدف"))</f>
        <v/>
      </c>
    </row>
    <row r="11" ht="22" customHeight="1">
      <c r="A11" s="7" t="inlineStr">
        <is>
          <t>أجروا المقابلة النهائية أو التقييم</t>
        </is>
      </c>
      <c r="B11" s="9" t="n">
        <v>18</v>
      </c>
      <c r="C11" s="12">
        <f>IF(OR(B10="",B10=0,B11=""),"",B11/B10)</f>
        <v/>
      </c>
      <c r="D11" s="11">
        <f>IF(OR($B$8="",$B$8=0,B11=""),"",B11/$B$8)</f>
        <v/>
      </c>
      <c r="E11" s="13" t="n"/>
      <c r="F11" s="14">
        <f>IF(OR(E11="",C11=""),"",IF(C11&gt;=E11,"✔ ضمن المستهدف","⚠ أقل من المستهدف"))</f>
        <v/>
      </c>
    </row>
    <row r="12" ht="22" customHeight="1">
      <c r="A12" s="7" t="inlineStr">
        <is>
          <t>تلقوا عرض عمل</t>
        </is>
      </c>
      <c r="B12" s="9" t="n">
        <v>8</v>
      </c>
      <c r="C12" s="12">
        <f>IF(OR(B11="",B11=0,B12=""),"",B12/B11)</f>
        <v/>
      </c>
      <c r="D12" s="11">
        <f>IF(OR($B$8="",$B$8=0,B12=""),"",B12/$B$8)</f>
        <v/>
      </c>
      <c r="E12" s="13" t="n"/>
      <c r="F12" s="14">
        <f>IF(OR(E12="",C12=""),"",IF(C12&gt;=E12,"✔ ضمن المستهدف","⚠ أقل من المستهدف"))</f>
        <v/>
      </c>
    </row>
    <row r="13" ht="22" customHeight="1">
      <c r="A13" s="7" t="inlineStr">
        <is>
          <t>قبلوا العرض</t>
        </is>
      </c>
      <c r="B13" s="9" t="n">
        <v>6</v>
      </c>
      <c r="C13" s="12">
        <f>IF(OR(B12="",B12=0,B13=""),"",B13/B12)</f>
        <v/>
      </c>
      <c r="D13" s="11">
        <f>IF(OR($B$8="",$B$8=0,B13=""),"",B13/$B$8)</f>
        <v/>
      </c>
      <c r="E13" s="13" t="n">
        <v>0.8</v>
      </c>
      <c r="F13" s="14">
        <f>IF(OR(E13="",C13=""),"",IF(C13&gt;=E13,"✔ ضمن المستهدف","⚠ أقل من المستهدف"))</f>
        <v/>
      </c>
    </row>
    <row r="14" ht="22" customHeight="1">
      <c r="A14" s="7" t="inlineStr">
        <is>
          <t>أكملوا فترة التجربة</t>
        </is>
      </c>
      <c r="B14" s="9" t="n">
        <v>5</v>
      </c>
      <c r="C14" s="12">
        <f>IF(OR(B13="",B13=0,B14=""),"",B14/B13)</f>
        <v/>
      </c>
      <c r="D14" s="11">
        <f>IF(OR($B$8="",$B$8=0,B14=""),"",B14/$B$8)</f>
        <v/>
      </c>
      <c r="E14" s="13" t="n"/>
      <c r="F14" s="14">
        <f>IF(OR(E14="",C14=""),"",IF(C14&gt;=E14,"✔ ضمن المستهدف","⚠ أقل من المستهدف"))</f>
        <v/>
      </c>
    </row>
    <row r="16">
      <c r="A16" s="6" t="inlineStr">
        <is>
          <t>أضعف مرحلة (أقل نسبة عائد)</t>
        </is>
      </c>
      <c r="B16" s="15">
        <f>IFERROR(INDEX(A9:A14,MATCH(MIN(C9:C14),C9:C14,0))&amp;" ("&amp;TEXT(MIN(C9:C14),"0%")&amp;")","")</f>
        <v/>
      </c>
    </row>
    <row r="17">
      <c r="A17" s="6" t="inlineStr">
        <is>
          <t>معدل قبول العروض</t>
        </is>
      </c>
      <c r="B17" s="16">
        <f>IFERROR(B13/B12,"")</f>
        <v/>
      </c>
    </row>
    <row r="18">
      <c r="A18" s="6" t="inlineStr">
        <is>
          <t>متقدمون لكل تعيين ناجح</t>
        </is>
      </c>
      <c r="B18" s="17">
        <f>IFERROR(B8/B14,"")</f>
        <v/>
      </c>
    </row>
    <row r="20">
      <c r="A20" s="18" t="inlineStr">
        <is>
          <t>الجزء الثاني: كم مرشحًا أحتاج؟</t>
        </is>
      </c>
      <c r="B20" s="19" t="n"/>
      <c r="C20" s="19" t="n"/>
      <c r="D20" s="19" t="n"/>
      <c r="E20" s="19" t="n"/>
      <c r="F20" s="19" t="n"/>
    </row>
    <row r="21">
      <c r="A21" s="6" t="inlineStr">
        <is>
          <t>عدد التعيينات المطلوبة (ممن يكملون التجربة)</t>
        </is>
      </c>
      <c r="B21" s="20" t="n">
        <v>3</v>
      </c>
    </row>
    <row r="22" ht="30" customHeight="1">
      <c r="A22" s="8" t="inlineStr">
        <is>
          <t>المرحلة</t>
        </is>
      </c>
      <c r="B22" s="8" t="inlineStr">
        <is>
          <t>العدد المطلوب</t>
        </is>
      </c>
      <c r="C22" s="8" t="inlineStr">
        <is>
          <t>نسبة العائد المستخدمة</t>
        </is>
      </c>
      <c r="D22" s="8" t="inlineStr"/>
      <c r="E22" s="8" t="inlineStr"/>
      <c r="F22" s="8" t="inlineStr">
        <is>
          <t>ملاحظة</t>
        </is>
      </c>
    </row>
    <row r="23">
      <c r="A23" s="21">
        <f>A8</f>
        <v/>
      </c>
      <c r="B23" s="22">
        <f>IFERROR(ROUNDUP(B24/C9,0),"")</f>
        <v/>
      </c>
      <c r="C23" s="11">
        <f>C9</f>
        <v/>
      </c>
      <c r="F23" s="21" t="inlineStr">
        <is>
          <t>ابدأ استقطابك بهذا العدد على الأقل</t>
        </is>
      </c>
    </row>
    <row r="24">
      <c r="A24" s="21">
        <f>A9</f>
        <v/>
      </c>
      <c r="B24" s="22">
        <f>IFERROR(ROUNDUP(B25/C10,0),"")</f>
        <v/>
      </c>
      <c r="C24" s="11">
        <f>C10</f>
        <v/>
      </c>
    </row>
    <row r="25">
      <c r="A25" s="21">
        <f>A10</f>
        <v/>
      </c>
      <c r="B25" s="22">
        <f>IFERROR(ROUNDUP(B26/C11,0),"")</f>
        <v/>
      </c>
      <c r="C25" s="11">
        <f>C11</f>
        <v/>
      </c>
    </row>
    <row r="26">
      <c r="A26" s="21">
        <f>A11</f>
        <v/>
      </c>
      <c r="B26" s="22">
        <f>IFERROR(ROUNDUP(B27/C12,0),"")</f>
        <v/>
      </c>
      <c r="C26" s="11">
        <f>C12</f>
        <v/>
      </c>
    </row>
    <row r="27">
      <c r="A27" s="21">
        <f>A12</f>
        <v/>
      </c>
      <c r="B27" s="22">
        <f>IFERROR(ROUNDUP(B28/C13,0),"")</f>
        <v/>
      </c>
      <c r="C27" s="11">
        <f>C13</f>
        <v/>
      </c>
    </row>
    <row r="28">
      <c r="A28" s="21">
        <f>A13</f>
        <v/>
      </c>
      <c r="B28" s="22">
        <f>IFERROR(ROUNDUP(B29/C14,0),"")</f>
        <v/>
      </c>
      <c r="C28" s="11">
        <f>C14</f>
        <v/>
      </c>
    </row>
    <row r="29">
      <c r="A29" s="21">
        <f>A14</f>
        <v/>
      </c>
      <c r="B29" s="14">
        <f>B21</f>
        <v/>
      </c>
      <c r="C29" s="10" t="inlineStr">
        <is>
          <t>—</t>
        </is>
      </c>
    </row>
    <row r="31" ht="30" customHeight="1">
      <c r="A31" s="5" t="inlineStr">
        <is>
          <t>المعادلة: نسبة العائد = عدد المنتقلين إلى المرحلة التالية ÷ عدد الداخلين إلى المرحلة. والعدد المطلوب في كل مرحلة = المطلوب في المرحلة التالية ÷ نسبة العائد بينهما (مقربًا للأعلى).</t>
        </is>
      </c>
    </row>
  </sheetData>
  <mergeCells count="7">
    <mergeCell ref="A2:F2"/>
    <mergeCell ref="B16:F16"/>
    <mergeCell ref="A1:F1"/>
    <mergeCell ref="B5:F5"/>
    <mergeCell ref="A31:F31"/>
    <mergeCell ref="A3:F3"/>
    <mergeCell ref="A20:F20"/>
  </mergeCells>
  <conditionalFormatting sqref="F9:F14">
    <cfRule type="expression" priority="1" dxfId="0">
      <formula>LEFT(F9,1)="✔"</formula>
    </cfRule>
    <cfRule type="expression" priority="2" dxfId="1">
      <formula>LEFT(F9,1)="⚠"</formula>
    </cfRule>
  </conditionalFormatting>
  <conditionalFormatting sqref="C9:C14">
    <cfRule type="colorScale" priority="3">
      <colorScale>
        <cfvo type="min"/>
        <cfvo type="max"/>
        <color rgb="00F7E7E3"/>
        <color rgb="00E6F0E8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2026-10-09T16:49:45Z</dcterms:created>
  <dcterms:modified xmlns:dcterms="http://purl.org/dc/terms/" xmlns:xsi="http://www.w3.org/2001/XMLSchema-instance" xsi:type="dcterms:W3CDTF">2026-10-09T16:49:45Z</dcterms:modified>
</cp:coreProperties>
</file>