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سجل المخاطر" sheetId="1" state="visible" r:id="rId1"/>
    <sheet xmlns:r="http://schemas.openxmlformats.org/officeDocument/2006/relationships" name="الملخص ومؤشرات السلامة" sheetId="2" state="visible" r:id="rId2"/>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9"/>
    </font>
    <font>
      <name val="Arial"/>
      <b val="1"/>
      <color rgb="00000000"/>
      <sz val="10"/>
    </font>
    <font>
      <name val="Arial"/>
      <b val="1"/>
      <color rgb="00FFFFFF"/>
      <sz val="11"/>
    </font>
    <font>
      <name val="Arial"/>
      <color rgb="00000000"/>
      <sz val="10"/>
    </font>
    <font>
      <name val="Arial"/>
      <b val="1"/>
      <color rgb="00000000"/>
      <sz val="12"/>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1" applyAlignment="1" pivotButton="0" quotePrefix="0" xfId="0">
      <alignment horizontal="center" vertical="center" wrapText="1" readingOrder="2"/>
    </xf>
    <xf numFmtId="0" fontId="2" fillId="5" borderId="1" applyAlignment="1" pivotButton="0" quotePrefix="0" xfId="0">
      <alignment horizontal="right" vertical="center" wrapText="1" readingOrder="2"/>
    </xf>
    <xf numFmtId="0" fontId="2" fillId="5" borderId="1" applyAlignment="1" pivotButton="0" quotePrefix="0" xfId="0">
      <alignment horizontal="center" vertical="center" wrapText="1" readingOrder="2"/>
    </xf>
    <xf numFmtId="0" fontId="5" fillId="0" borderId="1" applyAlignment="1" pivotButton="0" quotePrefix="0" xfId="0">
      <alignment horizontal="center" vertical="center" wrapText="1" readingOrder="2"/>
    </xf>
    <xf numFmtId="0" fontId="6" fillId="4" borderId="0" applyAlignment="1" pivotButton="0" quotePrefix="0" xfId="0">
      <alignment horizontal="right" vertical="center" wrapText="1" readingOrder="2"/>
    </xf>
    <xf numFmtId="0" fontId="0" fillId="4" borderId="0" pivotButton="0" quotePrefix="0" xfId="0"/>
    <xf numFmtId="0" fontId="5" fillId="0" borderId="1" applyAlignment="1" pivotButton="0" quotePrefix="0" xfId="0">
      <alignment horizontal="right" vertical="center" wrapText="1" readingOrder="2"/>
    </xf>
    <xf numFmtId="0" fontId="5" fillId="3" borderId="1" applyAlignment="1" pivotButton="0" quotePrefix="0" xfId="0">
      <alignment horizontal="right" vertical="center" wrapText="1" readingOrder="2"/>
    </xf>
    <xf numFmtId="0" fontId="7" fillId="0" borderId="1" applyAlignment="1" pivotButton="0" quotePrefix="0" xfId="0">
      <alignment horizontal="right" vertical="center" wrapText="1" readingOrder="2"/>
    </xf>
    <xf numFmtId="3" fontId="2" fillId="5" borderId="1" applyAlignment="1" pivotButton="0" quotePrefix="0" xfId="0">
      <alignment horizontal="center" vertical="center" wrapText="1" readingOrder="2"/>
    </xf>
    <xf numFmtId="3" fontId="7" fillId="0" borderId="1" applyAlignment="1" pivotButton="0" quotePrefix="0" xfId="0">
      <alignment horizontal="center" vertical="center" wrapText="1" readingOrder="2"/>
    </xf>
    <xf numFmtId="2" fontId="8" fillId="0" borderId="1" applyAlignment="1" pivotButton="0" quotePrefix="0" xfId="0">
      <alignment horizontal="center"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6"/>
  <sheetViews>
    <sheetView showGridLines="0" rightToLeft="1"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3" customWidth="1" min="2" max="2"/>
    <col width="12" customWidth="1" min="3" max="3"/>
    <col width="10" customWidth="1" min="4" max="4"/>
    <col width="9" customWidth="1" min="5" max="5"/>
    <col width="9" customWidth="1" min="6" max="6"/>
    <col width="13" customWidth="1" min="7" max="7"/>
    <col width="30" customWidth="1" min="8" max="8"/>
    <col width="10" customWidth="1" min="9" max="9"/>
    <col width="9" customWidth="1" min="10" max="10"/>
    <col width="9" customWidth="1" min="11" max="11"/>
    <col width="13" customWidth="1" min="12" max="12"/>
    <col width="16" customWidth="1" min="13" max="13"/>
    <col width="13" customWidth="1" min="14" max="14"/>
  </cols>
  <sheetData>
    <row r="1" ht="30" customHeight="1">
      <c r="A1" s="1" t="inlineStr">
        <is>
          <t>nerp.sa — سجل مخاطر الصحة والسلامة المهنية (Risk Register)</t>
        </is>
      </c>
      <c r="B1" s="2" t="n"/>
      <c r="C1" s="2" t="n"/>
      <c r="D1" s="2" t="n"/>
      <c r="E1" s="2" t="n"/>
      <c r="F1" s="2" t="n"/>
      <c r="G1" s="2" t="n"/>
      <c r="H1" s="2" t="n"/>
      <c r="I1" s="2" t="n"/>
      <c r="J1" s="2" t="n"/>
      <c r="K1" s="2" t="n"/>
      <c r="L1" s="2" t="n"/>
      <c r="M1" s="2" t="n"/>
      <c r="N1" s="2" t="n"/>
    </row>
    <row r="2">
      <c r="A2" s="3" t="inlineStr">
        <is>
          <t>إعداد: نايف العنزي  |  nerp.sa  |  linkedin.com/in/naifm1alanazi</t>
        </is>
      </c>
      <c r="B2" s="4" t="n"/>
      <c r="C2" s="4" t="n"/>
      <c r="D2" s="4" t="n"/>
      <c r="E2" s="4" t="n"/>
      <c r="F2" s="4" t="n"/>
      <c r="G2" s="4" t="n"/>
      <c r="H2" s="4" t="n"/>
      <c r="I2" s="4" t="n"/>
      <c r="J2" s="4" t="n"/>
      <c r="K2" s="4" t="n"/>
      <c r="L2" s="4" t="n"/>
      <c r="M2" s="4" t="n"/>
      <c r="N2" s="4" t="n"/>
    </row>
    <row r="3" ht="46" customHeight="1">
      <c r="A3" s="5" t="inlineStr">
        <is>
          <t>لكل خطر: قدّر الاحتمالية والأثر من 1 إلى 5، فتُحسب درجة الخطورة (الاحتمالية × الأثر) ومستواها. ثم اكتب ضوابط التحكم، وقدّر الخطر المتبقي بعد تطبيقها. 1–4 منخفض، 5–9 متوسط، 10–25 مرتفع. الأمثلة توضيحية.</t>
        </is>
      </c>
    </row>
    <row r="6" ht="44" customHeight="1">
      <c r="A6" s="6" t="inlineStr">
        <is>
          <t>الخطر</t>
        </is>
      </c>
      <c r="B6" s="6" t="inlineStr">
        <is>
          <t>الموقع</t>
        </is>
      </c>
      <c r="C6" s="6" t="inlineStr">
        <is>
          <t>من قد يتأثر</t>
        </is>
      </c>
      <c r="D6" s="6" t="inlineStr">
        <is>
          <t>الاحتمالية (1–5)</t>
        </is>
      </c>
      <c r="E6" s="6" t="inlineStr">
        <is>
          <t>الأثر (1–5)</t>
        </is>
      </c>
      <c r="F6" s="6" t="inlineStr">
        <is>
          <t>الدرجة</t>
        </is>
      </c>
      <c r="G6" s="6" t="inlineStr">
        <is>
          <t>المستوى</t>
        </is>
      </c>
      <c r="H6" s="6" t="inlineStr">
        <is>
          <t>ضوابط التحكم</t>
        </is>
      </c>
      <c r="I6" s="6" t="inlineStr">
        <is>
          <t>الاحتمالية بعد الضوابط</t>
        </is>
      </c>
      <c r="J6" s="6" t="inlineStr">
        <is>
          <t>الأثر بعدها</t>
        </is>
      </c>
      <c r="K6" s="6" t="inlineStr">
        <is>
          <t>الدرجة المتبقية</t>
        </is>
      </c>
      <c r="L6" s="6" t="inlineStr">
        <is>
          <t>المستوى المتبقي</t>
        </is>
      </c>
      <c r="M6" s="6" t="inlineStr">
        <is>
          <t>المسؤول</t>
        </is>
      </c>
      <c r="N6" s="6" t="inlineStr">
        <is>
          <t>الحالة</t>
        </is>
      </c>
    </row>
    <row r="7" ht="26" customHeight="1">
      <c r="A7" s="7" t="inlineStr">
        <is>
          <t>الانزلاق في ممر المستودع</t>
        </is>
      </c>
      <c r="B7" s="7" t="inlineStr">
        <is>
          <t>المستودع</t>
        </is>
      </c>
      <c r="C7" s="7" t="inlineStr">
        <is>
          <t>العمال</t>
        </is>
      </c>
      <c r="D7" s="8" t="n">
        <v>4</v>
      </c>
      <c r="E7" s="8" t="n">
        <v>3</v>
      </c>
      <c r="F7" s="9">
        <f>IF(OR(D7="",E7=""),"",D7*E7)</f>
        <v/>
      </c>
      <c r="G7" s="9">
        <f>IF(F7="","",IF(F7&gt;=10,"⚠ مرتفع",IF(F7&gt;=5,"◐ متوسط","✔ منخفض")))</f>
        <v/>
      </c>
      <c r="H7" s="7" t="inlineStr">
        <is>
          <t>أرضيات مانعة للانزلاق وتنظيف دوري</t>
        </is>
      </c>
      <c r="I7" s="8" t="n">
        <v>2</v>
      </c>
      <c r="J7" s="8" t="n">
        <v>3</v>
      </c>
      <c r="K7" s="9">
        <f>IF(OR(I7="",J7=""),"",I7*J7)</f>
        <v/>
      </c>
      <c r="L7" s="9">
        <f>IF(K7="","",IF(K7&gt;=10,"⚠ مرتفع",IF(K7&gt;=5,"◐ متوسط","✔ منخفض")))</f>
        <v/>
      </c>
      <c r="M7" s="7" t="inlineStr">
        <is>
          <t>مشرف المستودع</t>
        </is>
      </c>
      <c r="N7" s="8" t="inlineStr">
        <is>
          <t>قيد التنفيذ</t>
        </is>
      </c>
    </row>
    <row r="8" ht="26" customHeight="1">
      <c r="A8" s="7" t="inlineStr">
        <is>
          <t>رفع الأحمال يدويًا</t>
        </is>
      </c>
      <c r="B8" s="7" t="inlineStr">
        <is>
          <t>المستودع</t>
        </is>
      </c>
      <c r="C8" s="7" t="inlineStr">
        <is>
          <t>العمال</t>
        </is>
      </c>
      <c r="D8" s="8" t="n">
        <v>3</v>
      </c>
      <c r="E8" s="8" t="n">
        <v>4</v>
      </c>
      <c r="F8" s="9">
        <f>IF(OR(D8="",E8=""),"",D8*E8)</f>
        <v/>
      </c>
      <c r="G8" s="9">
        <f>IF(F8="","",IF(F8&gt;=10,"⚠ مرتفع",IF(F8&gt;=5,"◐ متوسط","✔ منخفض")))</f>
        <v/>
      </c>
      <c r="H8" s="7" t="inlineStr">
        <is>
          <t>رافعات يدوية وتدريب على الرفع الآمن</t>
        </is>
      </c>
      <c r="I8" s="8" t="n">
        <v>2</v>
      </c>
      <c r="J8" s="8" t="n">
        <v>3</v>
      </c>
      <c r="K8" s="9">
        <f>IF(OR(I8="",J8=""),"",I8*J8)</f>
        <v/>
      </c>
      <c r="L8" s="9">
        <f>IF(K8="","",IF(K8&gt;=10,"⚠ مرتفع",IF(K8&gt;=5,"◐ متوسط","✔ منخفض")))</f>
        <v/>
      </c>
      <c r="M8" s="7" t="inlineStr">
        <is>
          <t>مسؤول السلامة</t>
        </is>
      </c>
      <c r="N8" s="8" t="inlineStr">
        <is>
          <t>مفتوح</t>
        </is>
      </c>
    </row>
    <row r="9" ht="26" customHeight="1">
      <c r="A9" s="7" t="inlineStr">
        <is>
          <t>حريق في غرفة الخوادم</t>
        </is>
      </c>
      <c r="B9" s="7" t="inlineStr">
        <is>
          <t>تقنية المعلومات</t>
        </is>
      </c>
      <c r="C9" s="7" t="inlineStr">
        <is>
          <t>الجميع</t>
        </is>
      </c>
      <c r="D9" s="8" t="n">
        <v>2</v>
      </c>
      <c r="E9" s="8" t="n">
        <v>5</v>
      </c>
      <c r="F9" s="9">
        <f>IF(OR(D9="",E9=""),"",D9*E9)</f>
        <v/>
      </c>
      <c r="G9" s="9">
        <f>IF(F9="","",IF(F9&gt;=10,"⚠ مرتفع",IF(F9&gt;=5,"◐ متوسط","✔ منخفض")))</f>
        <v/>
      </c>
      <c r="H9" s="7" t="inlineStr">
        <is>
          <t>نظام إطفاء آلي وفحص دوري</t>
        </is>
      </c>
      <c r="I9" s="8" t="n">
        <v>1</v>
      </c>
      <c r="J9" s="8" t="n">
        <v>5</v>
      </c>
      <c r="K9" s="9">
        <f>IF(OR(I9="",J9=""),"",I9*J9)</f>
        <v/>
      </c>
      <c r="L9" s="9">
        <f>IF(K9="","",IF(K9&gt;=10,"⚠ مرتفع",IF(K9&gt;=5,"◐ متوسط","✔ منخفض")))</f>
        <v/>
      </c>
      <c r="M9" s="7" t="inlineStr">
        <is>
          <t>مدير التقنية</t>
        </is>
      </c>
      <c r="N9" s="8" t="inlineStr">
        <is>
          <t>مغلق</t>
        </is>
      </c>
    </row>
    <row r="10" ht="26" customHeight="1">
      <c r="A10" s="7" t="inlineStr">
        <is>
          <t>إجهاد العين والظهر من العمل المكتبي</t>
        </is>
      </c>
      <c r="B10" s="7" t="inlineStr">
        <is>
          <t>المكاتب</t>
        </is>
      </c>
      <c r="C10" s="7" t="inlineStr">
        <is>
          <t>الموظفون</t>
        </is>
      </c>
      <c r="D10" s="8" t="n">
        <v>4</v>
      </c>
      <c r="E10" s="8" t="n">
        <v>2</v>
      </c>
      <c r="F10" s="9">
        <f>IF(OR(D10="",E10=""),"",D10*E10)</f>
        <v/>
      </c>
      <c r="G10" s="9">
        <f>IF(F10="","",IF(F10&gt;=10,"⚠ مرتفع",IF(F10&gt;=5,"◐ متوسط","✔ منخفض")))</f>
        <v/>
      </c>
      <c r="H10" s="7" t="inlineStr">
        <is>
          <t>كراسٍ مريحة واستراحات قصيرة</t>
        </is>
      </c>
      <c r="I10" s="8" t="n">
        <v>2</v>
      </c>
      <c r="J10" s="8" t="n">
        <v>2</v>
      </c>
      <c r="K10" s="9">
        <f>IF(OR(I10="",J10=""),"",I10*J10)</f>
        <v/>
      </c>
      <c r="L10" s="9">
        <f>IF(K10="","",IF(K10&gt;=10,"⚠ مرتفع",IF(K10&gt;=5,"◐ متوسط","✔ منخفض")))</f>
        <v/>
      </c>
      <c r="M10" s="7" t="inlineStr">
        <is>
          <t>الموارد البشرية</t>
        </is>
      </c>
      <c r="N10" s="8" t="inlineStr">
        <is>
          <t>مفتوح</t>
        </is>
      </c>
    </row>
    <row r="11" ht="26" customHeight="1">
      <c r="A11" s="7" t="inlineStr">
        <is>
          <t>حوادث الطريق لمندوبي المبيعات</t>
        </is>
      </c>
      <c r="B11" s="7" t="inlineStr">
        <is>
          <t>الميدان</t>
        </is>
      </c>
      <c r="C11" s="7" t="inlineStr">
        <is>
          <t>المندوبون</t>
        </is>
      </c>
      <c r="D11" s="8" t="n">
        <v>3</v>
      </c>
      <c r="E11" s="8" t="n">
        <v>4</v>
      </c>
      <c r="F11" s="9">
        <f>IF(OR(D11="",E11=""),"",D11*E11)</f>
        <v/>
      </c>
      <c r="G11" s="9">
        <f>IF(F11="","",IF(F11&gt;=10,"⚠ مرتفع",IF(F11&gt;=5,"◐ متوسط","✔ منخفض")))</f>
        <v/>
      </c>
      <c r="H11" s="7" t="inlineStr">
        <is>
          <t>تدريب قيادة آمنة وتتبع السرعة</t>
        </is>
      </c>
      <c r="I11" s="8" t="n">
        <v>2</v>
      </c>
      <c r="J11" s="8" t="n">
        <v>4</v>
      </c>
      <c r="K11" s="9">
        <f>IF(OR(I11="",J11=""),"",I11*J11)</f>
        <v/>
      </c>
      <c r="L11" s="9">
        <f>IF(K11="","",IF(K11&gt;=10,"⚠ مرتفع",IF(K11&gt;=5,"◐ متوسط","✔ منخفض")))</f>
        <v/>
      </c>
      <c r="M11" s="7" t="inlineStr">
        <is>
          <t>مدير المبيعات</t>
        </is>
      </c>
      <c r="N11" s="8" t="inlineStr">
        <is>
          <t>مفتوح</t>
        </is>
      </c>
    </row>
    <row r="12" ht="26" customHeight="1">
      <c r="A12" s="7" t="n"/>
      <c r="B12" s="7" t="n"/>
      <c r="C12" s="7" t="n"/>
      <c r="D12" s="8" t="n"/>
      <c r="E12" s="8" t="n"/>
      <c r="F12" s="9">
        <f>IF(OR(D12="",E12=""),"",D12*E12)</f>
        <v/>
      </c>
      <c r="G12" s="9">
        <f>IF(F12="","",IF(F12&gt;=10,"⚠ مرتفع",IF(F12&gt;=5,"◐ متوسط","✔ منخفض")))</f>
        <v/>
      </c>
      <c r="H12" s="7" t="n"/>
      <c r="I12" s="8" t="n"/>
      <c r="J12" s="8" t="n"/>
      <c r="K12" s="9">
        <f>IF(OR(I12="",J12=""),"",I12*J12)</f>
        <v/>
      </c>
      <c r="L12" s="9">
        <f>IF(K12="","",IF(K12&gt;=10,"⚠ مرتفع",IF(K12&gt;=5,"◐ متوسط","✔ منخفض")))</f>
        <v/>
      </c>
      <c r="M12" s="7" t="n"/>
      <c r="N12" s="8" t="n"/>
    </row>
    <row r="13" ht="26" customHeight="1">
      <c r="A13" s="7" t="n"/>
      <c r="B13" s="7" t="n"/>
      <c r="C13" s="7" t="n"/>
      <c r="D13" s="8" t="n"/>
      <c r="E13" s="8" t="n"/>
      <c r="F13" s="9">
        <f>IF(OR(D13="",E13=""),"",D13*E13)</f>
        <v/>
      </c>
      <c r="G13" s="9">
        <f>IF(F13="","",IF(F13&gt;=10,"⚠ مرتفع",IF(F13&gt;=5,"◐ متوسط","✔ منخفض")))</f>
        <v/>
      </c>
      <c r="H13" s="7" t="n"/>
      <c r="I13" s="8" t="n"/>
      <c r="J13" s="8" t="n"/>
      <c r="K13" s="9">
        <f>IF(OR(I13="",J13=""),"",I13*J13)</f>
        <v/>
      </c>
      <c r="L13" s="9">
        <f>IF(K13="","",IF(K13&gt;=10,"⚠ مرتفع",IF(K13&gt;=5,"◐ متوسط","✔ منخفض")))</f>
        <v/>
      </c>
      <c r="M13" s="7" t="n"/>
      <c r="N13" s="8" t="n"/>
    </row>
    <row r="14" ht="26" customHeight="1">
      <c r="A14" s="7" t="n"/>
      <c r="B14" s="7" t="n"/>
      <c r="C14" s="7" t="n"/>
      <c r="D14" s="8" t="n"/>
      <c r="E14" s="8" t="n"/>
      <c r="F14" s="9">
        <f>IF(OR(D14="",E14=""),"",D14*E14)</f>
        <v/>
      </c>
      <c r="G14" s="9">
        <f>IF(F14="","",IF(F14&gt;=10,"⚠ مرتفع",IF(F14&gt;=5,"◐ متوسط","✔ منخفض")))</f>
        <v/>
      </c>
      <c r="H14" s="7" t="n"/>
      <c r="I14" s="8" t="n"/>
      <c r="J14" s="8" t="n"/>
      <c r="K14" s="9">
        <f>IF(OR(I14="",J14=""),"",I14*J14)</f>
        <v/>
      </c>
      <c r="L14" s="9">
        <f>IF(K14="","",IF(K14&gt;=10,"⚠ مرتفع",IF(K14&gt;=5,"◐ متوسط","✔ منخفض")))</f>
        <v/>
      </c>
      <c r="M14" s="7" t="n"/>
      <c r="N14" s="8" t="n"/>
    </row>
    <row r="15" ht="26" customHeight="1">
      <c r="A15" s="7" t="n"/>
      <c r="B15" s="7" t="n"/>
      <c r="C15" s="7" t="n"/>
      <c r="D15" s="8" t="n"/>
      <c r="E15" s="8" t="n"/>
      <c r="F15" s="9">
        <f>IF(OR(D15="",E15=""),"",D15*E15)</f>
        <v/>
      </c>
      <c r="G15" s="9">
        <f>IF(F15="","",IF(F15&gt;=10,"⚠ مرتفع",IF(F15&gt;=5,"◐ متوسط","✔ منخفض")))</f>
        <v/>
      </c>
      <c r="H15" s="7" t="n"/>
      <c r="I15" s="8" t="n"/>
      <c r="J15" s="8" t="n"/>
      <c r="K15" s="9">
        <f>IF(OR(I15="",J15=""),"",I15*J15)</f>
        <v/>
      </c>
      <c r="L15" s="9">
        <f>IF(K15="","",IF(K15&gt;=10,"⚠ مرتفع",IF(K15&gt;=5,"◐ متوسط","✔ منخفض")))</f>
        <v/>
      </c>
      <c r="M15" s="7" t="n"/>
      <c r="N15" s="8" t="n"/>
    </row>
    <row r="16" ht="26" customHeight="1">
      <c r="A16" s="7" t="n"/>
      <c r="B16" s="7" t="n"/>
      <c r="C16" s="7" t="n"/>
      <c r="D16" s="8" t="n"/>
      <c r="E16" s="8" t="n"/>
      <c r="F16" s="9">
        <f>IF(OR(D16="",E16=""),"",D16*E16)</f>
        <v/>
      </c>
      <c r="G16" s="9">
        <f>IF(F16="","",IF(F16&gt;=10,"⚠ مرتفع",IF(F16&gt;=5,"◐ متوسط","✔ منخفض")))</f>
        <v/>
      </c>
      <c r="H16" s="7" t="n"/>
      <c r="I16" s="8" t="n"/>
      <c r="J16" s="8" t="n"/>
      <c r="K16" s="9">
        <f>IF(OR(I16="",J16=""),"",I16*J16)</f>
        <v/>
      </c>
      <c r="L16" s="9">
        <f>IF(K16="","",IF(K16&gt;=10,"⚠ مرتفع",IF(K16&gt;=5,"◐ متوسط","✔ منخفض")))</f>
        <v/>
      </c>
      <c r="M16" s="7" t="n"/>
      <c r="N16" s="8" t="n"/>
    </row>
    <row r="17" ht="26" customHeight="1">
      <c r="A17" s="7" t="n"/>
      <c r="B17" s="7" t="n"/>
      <c r="C17" s="7" t="n"/>
      <c r="D17" s="8" t="n"/>
      <c r="E17" s="8" t="n"/>
      <c r="F17" s="9">
        <f>IF(OR(D17="",E17=""),"",D17*E17)</f>
        <v/>
      </c>
      <c r="G17" s="9">
        <f>IF(F17="","",IF(F17&gt;=10,"⚠ مرتفع",IF(F17&gt;=5,"◐ متوسط","✔ منخفض")))</f>
        <v/>
      </c>
      <c r="H17" s="7" t="n"/>
      <c r="I17" s="8" t="n"/>
      <c r="J17" s="8" t="n"/>
      <c r="K17" s="9">
        <f>IF(OR(I17="",J17=""),"",I17*J17)</f>
        <v/>
      </c>
      <c r="L17" s="9">
        <f>IF(K17="","",IF(K17&gt;=10,"⚠ مرتفع",IF(K17&gt;=5,"◐ متوسط","✔ منخفض")))</f>
        <v/>
      </c>
      <c r="M17" s="7" t="n"/>
      <c r="N17" s="8" t="n"/>
    </row>
    <row r="18" ht="26" customHeight="1">
      <c r="A18" s="7" t="n"/>
      <c r="B18" s="7" t="n"/>
      <c r="C18" s="7" t="n"/>
      <c r="D18" s="8" t="n"/>
      <c r="E18" s="8" t="n"/>
      <c r="F18" s="9">
        <f>IF(OR(D18="",E18=""),"",D18*E18)</f>
        <v/>
      </c>
      <c r="G18" s="9">
        <f>IF(F18="","",IF(F18&gt;=10,"⚠ مرتفع",IF(F18&gt;=5,"◐ متوسط","✔ منخفض")))</f>
        <v/>
      </c>
      <c r="H18" s="7" t="n"/>
      <c r="I18" s="8" t="n"/>
      <c r="J18" s="8" t="n"/>
      <c r="K18" s="9">
        <f>IF(OR(I18="",J18=""),"",I18*J18)</f>
        <v/>
      </c>
      <c r="L18" s="9">
        <f>IF(K18="","",IF(K18&gt;=10,"⚠ مرتفع",IF(K18&gt;=5,"◐ متوسط","✔ منخفض")))</f>
        <v/>
      </c>
      <c r="M18" s="7" t="n"/>
      <c r="N18" s="8" t="n"/>
    </row>
    <row r="19" ht="26" customHeight="1">
      <c r="A19" s="7" t="n"/>
      <c r="B19" s="7" t="n"/>
      <c r="C19" s="7" t="n"/>
      <c r="D19" s="8" t="n"/>
      <c r="E19" s="8" t="n"/>
      <c r="F19" s="9">
        <f>IF(OR(D19="",E19=""),"",D19*E19)</f>
        <v/>
      </c>
      <c r="G19" s="9">
        <f>IF(F19="","",IF(F19&gt;=10,"⚠ مرتفع",IF(F19&gt;=5,"◐ متوسط","✔ منخفض")))</f>
        <v/>
      </c>
      <c r="H19" s="7" t="n"/>
      <c r="I19" s="8" t="n"/>
      <c r="J19" s="8" t="n"/>
      <c r="K19" s="9">
        <f>IF(OR(I19="",J19=""),"",I19*J19)</f>
        <v/>
      </c>
      <c r="L19" s="9">
        <f>IF(K19="","",IF(K19&gt;=10,"⚠ مرتفع",IF(K19&gt;=5,"◐ متوسط","✔ منخفض")))</f>
        <v/>
      </c>
      <c r="M19" s="7" t="n"/>
      <c r="N19" s="8" t="n"/>
    </row>
    <row r="20" ht="26" customHeight="1">
      <c r="A20" s="7" t="n"/>
      <c r="B20" s="7" t="n"/>
      <c r="C20" s="7" t="n"/>
      <c r="D20" s="8" t="n"/>
      <c r="E20" s="8" t="n"/>
      <c r="F20" s="9">
        <f>IF(OR(D20="",E20=""),"",D20*E20)</f>
        <v/>
      </c>
      <c r="G20" s="9">
        <f>IF(F20="","",IF(F20&gt;=10,"⚠ مرتفع",IF(F20&gt;=5,"◐ متوسط","✔ منخفض")))</f>
        <v/>
      </c>
      <c r="H20" s="7" t="n"/>
      <c r="I20" s="8" t="n"/>
      <c r="J20" s="8" t="n"/>
      <c r="K20" s="9">
        <f>IF(OR(I20="",J20=""),"",I20*J20)</f>
        <v/>
      </c>
      <c r="L20" s="9">
        <f>IF(K20="","",IF(K20&gt;=10,"⚠ مرتفع",IF(K20&gt;=5,"◐ متوسط","✔ منخفض")))</f>
        <v/>
      </c>
      <c r="M20" s="7" t="n"/>
      <c r="N20" s="8" t="n"/>
    </row>
    <row r="21" ht="26" customHeight="1">
      <c r="A21" s="7" t="n"/>
      <c r="B21" s="7" t="n"/>
      <c r="C21" s="7" t="n"/>
      <c r="D21" s="8" t="n"/>
      <c r="E21" s="8" t="n"/>
      <c r="F21" s="9">
        <f>IF(OR(D21="",E21=""),"",D21*E21)</f>
        <v/>
      </c>
      <c r="G21" s="9">
        <f>IF(F21="","",IF(F21&gt;=10,"⚠ مرتفع",IF(F21&gt;=5,"◐ متوسط","✔ منخفض")))</f>
        <v/>
      </c>
      <c r="H21" s="7" t="n"/>
      <c r="I21" s="8" t="n"/>
      <c r="J21" s="8" t="n"/>
      <c r="K21" s="9">
        <f>IF(OR(I21="",J21=""),"",I21*J21)</f>
        <v/>
      </c>
      <c r="L21" s="9">
        <f>IF(K21="","",IF(K21&gt;=10,"⚠ مرتفع",IF(K21&gt;=5,"◐ متوسط","✔ منخفض")))</f>
        <v/>
      </c>
      <c r="M21" s="7" t="n"/>
      <c r="N21" s="8" t="n"/>
    </row>
    <row r="22" ht="26" customHeight="1">
      <c r="A22" s="7" t="n"/>
      <c r="B22" s="7" t="n"/>
      <c r="C22" s="7" t="n"/>
      <c r="D22" s="8" t="n"/>
      <c r="E22" s="8" t="n"/>
      <c r="F22" s="9">
        <f>IF(OR(D22="",E22=""),"",D22*E22)</f>
        <v/>
      </c>
      <c r="G22" s="9">
        <f>IF(F22="","",IF(F22&gt;=10,"⚠ مرتفع",IF(F22&gt;=5,"◐ متوسط","✔ منخفض")))</f>
        <v/>
      </c>
      <c r="H22" s="7" t="n"/>
      <c r="I22" s="8" t="n"/>
      <c r="J22" s="8" t="n"/>
      <c r="K22" s="9">
        <f>IF(OR(I22="",J22=""),"",I22*J22)</f>
        <v/>
      </c>
      <c r="L22" s="9">
        <f>IF(K22="","",IF(K22&gt;=10,"⚠ مرتفع",IF(K22&gt;=5,"◐ متوسط","✔ منخفض")))</f>
        <v/>
      </c>
      <c r="M22" s="7" t="n"/>
      <c r="N22" s="8" t="n"/>
    </row>
    <row r="23" ht="26" customHeight="1">
      <c r="A23" s="7" t="n"/>
      <c r="B23" s="7" t="n"/>
      <c r="C23" s="7" t="n"/>
      <c r="D23" s="8" t="n"/>
      <c r="E23" s="8" t="n"/>
      <c r="F23" s="9">
        <f>IF(OR(D23="",E23=""),"",D23*E23)</f>
        <v/>
      </c>
      <c r="G23" s="9">
        <f>IF(F23="","",IF(F23&gt;=10,"⚠ مرتفع",IF(F23&gt;=5,"◐ متوسط","✔ منخفض")))</f>
        <v/>
      </c>
      <c r="H23" s="7" t="n"/>
      <c r="I23" s="8" t="n"/>
      <c r="J23" s="8" t="n"/>
      <c r="K23" s="9">
        <f>IF(OR(I23="",J23=""),"",I23*J23)</f>
        <v/>
      </c>
      <c r="L23" s="9">
        <f>IF(K23="","",IF(K23&gt;=10,"⚠ مرتفع",IF(K23&gt;=5,"◐ متوسط","✔ منخفض")))</f>
        <v/>
      </c>
      <c r="M23" s="7" t="n"/>
      <c r="N23" s="8" t="n"/>
    </row>
    <row r="24" ht="26" customHeight="1">
      <c r="A24" s="7" t="n"/>
      <c r="B24" s="7" t="n"/>
      <c r="C24" s="7" t="n"/>
      <c r="D24" s="8" t="n"/>
      <c r="E24" s="8" t="n"/>
      <c r="F24" s="9">
        <f>IF(OR(D24="",E24=""),"",D24*E24)</f>
        <v/>
      </c>
      <c r="G24" s="9">
        <f>IF(F24="","",IF(F24&gt;=10,"⚠ مرتفع",IF(F24&gt;=5,"◐ متوسط","✔ منخفض")))</f>
        <v/>
      </c>
      <c r="H24" s="7" t="n"/>
      <c r="I24" s="8" t="n"/>
      <c r="J24" s="8" t="n"/>
      <c r="K24" s="9">
        <f>IF(OR(I24="",J24=""),"",I24*J24)</f>
        <v/>
      </c>
      <c r="L24" s="9">
        <f>IF(K24="","",IF(K24&gt;=10,"⚠ مرتفع",IF(K24&gt;=5,"◐ متوسط","✔ منخفض")))</f>
        <v/>
      </c>
      <c r="M24" s="7" t="n"/>
      <c r="N24" s="8" t="n"/>
    </row>
    <row r="25" ht="26" customHeight="1">
      <c r="A25" s="7" t="n"/>
      <c r="B25" s="7" t="n"/>
      <c r="C25" s="7" t="n"/>
      <c r="D25" s="8" t="n"/>
      <c r="E25" s="8" t="n"/>
      <c r="F25" s="9">
        <f>IF(OR(D25="",E25=""),"",D25*E25)</f>
        <v/>
      </c>
      <c r="G25" s="9">
        <f>IF(F25="","",IF(F25&gt;=10,"⚠ مرتفع",IF(F25&gt;=5,"◐ متوسط","✔ منخفض")))</f>
        <v/>
      </c>
      <c r="H25" s="7" t="n"/>
      <c r="I25" s="8" t="n"/>
      <c r="J25" s="8" t="n"/>
      <c r="K25" s="9">
        <f>IF(OR(I25="",J25=""),"",I25*J25)</f>
        <v/>
      </c>
      <c r="L25" s="9">
        <f>IF(K25="","",IF(K25&gt;=10,"⚠ مرتفع",IF(K25&gt;=5,"◐ متوسط","✔ منخفض")))</f>
        <v/>
      </c>
      <c r="M25" s="7" t="n"/>
      <c r="N25" s="8" t="n"/>
    </row>
    <row r="26" ht="26" customHeight="1">
      <c r="A26" s="7" t="n"/>
      <c r="B26" s="7" t="n"/>
      <c r="C26" s="7" t="n"/>
      <c r="D26" s="8" t="n"/>
      <c r="E26" s="8" t="n"/>
      <c r="F26" s="9">
        <f>IF(OR(D26="",E26=""),"",D26*E26)</f>
        <v/>
      </c>
      <c r="G26" s="9">
        <f>IF(F26="","",IF(F26&gt;=10,"⚠ مرتفع",IF(F26&gt;=5,"◐ متوسط","✔ منخفض")))</f>
        <v/>
      </c>
      <c r="H26" s="7" t="n"/>
      <c r="I26" s="8" t="n"/>
      <c r="J26" s="8" t="n"/>
      <c r="K26" s="9">
        <f>IF(OR(I26="",J26=""),"",I26*J26)</f>
        <v/>
      </c>
      <c r="L26" s="9">
        <f>IF(K26="","",IF(K26&gt;=10,"⚠ مرتفع",IF(K26&gt;=5,"◐ متوسط","✔ منخفض")))</f>
        <v/>
      </c>
      <c r="M26" s="7" t="n"/>
      <c r="N26" s="8" t="n"/>
    </row>
    <row r="27" ht="26" customHeight="1">
      <c r="A27" s="7" t="n"/>
      <c r="B27" s="7" t="n"/>
      <c r="C27" s="7" t="n"/>
      <c r="D27" s="8" t="n"/>
      <c r="E27" s="8" t="n"/>
      <c r="F27" s="9">
        <f>IF(OR(D27="",E27=""),"",D27*E27)</f>
        <v/>
      </c>
      <c r="G27" s="9">
        <f>IF(F27="","",IF(F27&gt;=10,"⚠ مرتفع",IF(F27&gt;=5,"◐ متوسط","✔ منخفض")))</f>
        <v/>
      </c>
      <c r="H27" s="7" t="n"/>
      <c r="I27" s="8" t="n"/>
      <c r="J27" s="8" t="n"/>
      <c r="K27" s="9">
        <f>IF(OR(I27="",J27=""),"",I27*J27)</f>
        <v/>
      </c>
      <c r="L27" s="9">
        <f>IF(K27="","",IF(K27&gt;=10,"⚠ مرتفع",IF(K27&gt;=5,"◐ متوسط","✔ منخفض")))</f>
        <v/>
      </c>
      <c r="M27" s="7" t="n"/>
      <c r="N27" s="8" t="n"/>
    </row>
    <row r="28" ht="26" customHeight="1">
      <c r="A28" s="7" t="n"/>
      <c r="B28" s="7" t="n"/>
      <c r="C28" s="7" t="n"/>
      <c r="D28" s="8" t="n"/>
      <c r="E28" s="8" t="n"/>
      <c r="F28" s="9">
        <f>IF(OR(D28="",E28=""),"",D28*E28)</f>
        <v/>
      </c>
      <c r="G28" s="9">
        <f>IF(F28="","",IF(F28&gt;=10,"⚠ مرتفع",IF(F28&gt;=5,"◐ متوسط","✔ منخفض")))</f>
        <v/>
      </c>
      <c r="H28" s="7" t="n"/>
      <c r="I28" s="8" t="n"/>
      <c r="J28" s="8" t="n"/>
      <c r="K28" s="9">
        <f>IF(OR(I28="",J28=""),"",I28*J28)</f>
        <v/>
      </c>
      <c r="L28" s="9">
        <f>IF(K28="","",IF(K28&gt;=10,"⚠ مرتفع",IF(K28&gt;=5,"◐ متوسط","✔ منخفض")))</f>
        <v/>
      </c>
      <c r="M28" s="7" t="n"/>
      <c r="N28" s="8" t="n"/>
    </row>
    <row r="29" ht="26" customHeight="1">
      <c r="A29" s="7" t="n"/>
      <c r="B29" s="7" t="n"/>
      <c r="C29" s="7" t="n"/>
      <c r="D29" s="8" t="n"/>
      <c r="E29" s="8" t="n"/>
      <c r="F29" s="9">
        <f>IF(OR(D29="",E29=""),"",D29*E29)</f>
        <v/>
      </c>
      <c r="G29" s="9">
        <f>IF(F29="","",IF(F29&gt;=10,"⚠ مرتفع",IF(F29&gt;=5,"◐ متوسط","✔ منخفض")))</f>
        <v/>
      </c>
      <c r="H29" s="7" t="n"/>
      <c r="I29" s="8" t="n"/>
      <c r="J29" s="8" t="n"/>
      <c r="K29" s="9">
        <f>IF(OR(I29="",J29=""),"",I29*J29)</f>
        <v/>
      </c>
      <c r="L29" s="9">
        <f>IF(K29="","",IF(K29&gt;=10,"⚠ مرتفع",IF(K29&gt;=5,"◐ متوسط","✔ منخفض")))</f>
        <v/>
      </c>
      <c r="M29" s="7" t="n"/>
      <c r="N29" s="8" t="n"/>
    </row>
    <row r="30" ht="26" customHeight="1">
      <c r="A30" s="7" t="n"/>
      <c r="B30" s="7" t="n"/>
      <c r="C30" s="7" t="n"/>
      <c r="D30" s="8" t="n"/>
      <c r="E30" s="8" t="n"/>
      <c r="F30" s="9">
        <f>IF(OR(D30="",E30=""),"",D30*E30)</f>
        <v/>
      </c>
      <c r="G30" s="9">
        <f>IF(F30="","",IF(F30&gt;=10,"⚠ مرتفع",IF(F30&gt;=5,"◐ متوسط","✔ منخفض")))</f>
        <v/>
      </c>
      <c r="H30" s="7" t="n"/>
      <c r="I30" s="8" t="n"/>
      <c r="J30" s="8" t="n"/>
      <c r="K30" s="9">
        <f>IF(OR(I30="",J30=""),"",I30*J30)</f>
        <v/>
      </c>
      <c r="L30" s="9">
        <f>IF(K30="","",IF(K30&gt;=10,"⚠ مرتفع",IF(K30&gt;=5,"◐ متوسط","✔ منخفض")))</f>
        <v/>
      </c>
      <c r="M30" s="7" t="n"/>
      <c r="N30" s="8" t="n"/>
    </row>
    <row r="31" ht="26" customHeight="1">
      <c r="A31" s="7" t="n"/>
      <c r="B31" s="7" t="n"/>
      <c r="C31" s="7" t="n"/>
      <c r="D31" s="8" t="n"/>
      <c r="E31" s="8" t="n"/>
      <c r="F31" s="9">
        <f>IF(OR(D31="",E31=""),"",D31*E31)</f>
        <v/>
      </c>
      <c r="G31" s="9">
        <f>IF(F31="","",IF(F31&gt;=10,"⚠ مرتفع",IF(F31&gt;=5,"◐ متوسط","✔ منخفض")))</f>
        <v/>
      </c>
      <c r="H31" s="7" t="n"/>
      <c r="I31" s="8" t="n"/>
      <c r="J31" s="8" t="n"/>
      <c r="K31" s="9">
        <f>IF(OR(I31="",J31=""),"",I31*J31)</f>
        <v/>
      </c>
      <c r="L31" s="9">
        <f>IF(K31="","",IF(K31&gt;=10,"⚠ مرتفع",IF(K31&gt;=5,"◐ متوسط","✔ منخفض")))</f>
        <v/>
      </c>
      <c r="M31" s="7" t="n"/>
      <c r="N31" s="8" t="n"/>
    </row>
    <row r="32" ht="26" customHeight="1">
      <c r="A32" s="7" t="n"/>
      <c r="B32" s="7" t="n"/>
      <c r="C32" s="7" t="n"/>
      <c r="D32" s="8" t="n"/>
      <c r="E32" s="8" t="n"/>
      <c r="F32" s="9">
        <f>IF(OR(D32="",E32=""),"",D32*E32)</f>
        <v/>
      </c>
      <c r="G32" s="9">
        <f>IF(F32="","",IF(F32&gt;=10,"⚠ مرتفع",IF(F32&gt;=5,"◐ متوسط","✔ منخفض")))</f>
        <v/>
      </c>
      <c r="H32" s="7" t="n"/>
      <c r="I32" s="8" t="n"/>
      <c r="J32" s="8" t="n"/>
      <c r="K32" s="9">
        <f>IF(OR(I32="",J32=""),"",I32*J32)</f>
        <v/>
      </c>
      <c r="L32" s="9">
        <f>IF(K32="","",IF(K32&gt;=10,"⚠ مرتفع",IF(K32&gt;=5,"◐ متوسط","✔ منخفض")))</f>
        <v/>
      </c>
      <c r="M32" s="7" t="n"/>
      <c r="N32" s="8" t="n"/>
    </row>
    <row r="33" ht="26" customHeight="1">
      <c r="A33" s="7" t="n"/>
      <c r="B33" s="7" t="n"/>
      <c r="C33" s="7" t="n"/>
      <c r="D33" s="8" t="n"/>
      <c r="E33" s="8" t="n"/>
      <c r="F33" s="9">
        <f>IF(OR(D33="",E33=""),"",D33*E33)</f>
        <v/>
      </c>
      <c r="G33" s="9">
        <f>IF(F33="","",IF(F33&gt;=10,"⚠ مرتفع",IF(F33&gt;=5,"◐ متوسط","✔ منخفض")))</f>
        <v/>
      </c>
      <c r="H33" s="7" t="n"/>
      <c r="I33" s="8" t="n"/>
      <c r="J33" s="8" t="n"/>
      <c r="K33" s="9">
        <f>IF(OR(I33="",J33=""),"",I33*J33)</f>
        <v/>
      </c>
      <c r="L33" s="9">
        <f>IF(K33="","",IF(K33&gt;=10,"⚠ مرتفع",IF(K33&gt;=5,"◐ متوسط","✔ منخفض")))</f>
        <v/>
      </c>
      <c r="M33" s="7" t="n"/>
      <c r="N33" s="8" t="n"/>
    </row>
    <row r="34" ht="26" customHeight="1">
      <c r="A34" s="7" t="n"/>
      <c r="B34" s="7" t="n"/>
      <c r="C34" s="7" t="n"/>
      <c r="D34" s="8" t="n"/>
      <c r="E34" s="8" t="n"/>
      <c r="F34" s="9">
        <f>IF(OR(D34="",E34=""),"",D34*E34)</f>
        <v/>
      </c>
      <c r="G34" s="9">
        <f>IF(F34="","",IF(F34&gt;=10,"⚠ مرتفع",IF(F34&gt;=5,"◐ متوسط","✔ منخفض")))</f>
        <v/>
      </c>
      <c r="H34" s="7" t="n"/>
      <c r="I34" s="8" t="n"/>
      <c r="J34" s="8" t="n"/>
      <c r="K34" s="9">
        <f>IF(OR(I34="",J34=""),"",I34*J34)</f>
        <v/>
      </c>
      <c r="L34" s="9">
        <f>IF(K34="","",IF(K34&gt;=10,"⚠ مرتفع",IF(K34&gt;=5,"◐ متوسط","✔ منخفض")))</f>
        <v/>
      </c>
      <c r="M34" s="7" t="n"/>
      <c r="N34" s="8" t="n"/>
    </row>
    <row r="35" ht="26" customHeight="1">
      <c r="A35" s="7" t="n"/>
      <c r="B35" s="7" t="n"/>
      <c r="C35" s="7" t="n"/>
      <c r="D35" s="8" t="n"/>
      <c r="E35" s="8" t="n"/>
      <c r="F35" s="9">
        <f>IF(OR(D35="",E35=""),"",D35*E35)</f>
        <v/>
      </c>
      <c r="G35" s="9">
        <f>IF(F35="","",IF(F35&gt;=10,"⚠ مرتفع",IF(F35&gt;=5,"◐ متوسط","✔ منخفض")))</f>
        <v/>
      </c>
      <c r="H35" s="7" t="n"/>
      <c r="I35" s="8" t="n"/>
      <c r="J35" s="8" t="n"/>
      <c r="K35" s="9">
        <f>IF(OR(I35="",J35=""),"",I35*J35)</f>
        <v/>
      </c>
      <c r="L35" s="9">
        <f>IF(K35="","",IF(K35&gt;=10,"⚠ مرتفع",IF(K35&gt;=5,"◐ متوسط","✔ منخفض")))</f>
        <v/>
      </c>
      <c r="M35" s="7" t="n"/>
      <c r="N35" s="8" t="n"/>
    </row>
    <row r="36" ht="26" customHeight="1">
      <c r="A36" s="7" t="n"/>
      <c r="B36" s="7" t="n"/>
      <c r="C36" s="7" t="n"/>
      <c r="D36" s="8" t="n"/>
      <c r="E36" s="8" t="n"/>
      <c r="F36" s="9">
        <f>IF(OR(D36="",E36=""),"",D36*E36)</f>
        <v/>
      </c>
      <c r="G36" s="9">
        <f>IF(F36="","",IF(F36&gt;=10,"⚠ مرتفع",IF(F36&gt;=5,"◐ متوسط","✔ منخفض")))</f>
        <v/>
      </c>
      <c r="H36" s="7" t="n"/>
      <c r="I36" s="8" t="n"/>
      <c r="J36" s="8" t="n"/>
      <c r="K36" s="9">
        <f>IF(OR(I36="",J36=""),"",I36*J36)</f>
        <v/>
      </c>
      <c r="L36" s="9">
        <f>IF(K36="","",IF(K36&gt;=10,"⚠ مرتفع",IF(K36&gt;=5,"◐ متوسط","✔ منخفض")))</f>
        <v/>
      </c>
      <c r="M36" s="7" t="n"/>
      <c r="N36" s="8" t="n"/>
    </row>
  </sheetData>
  <mergeCells count="3">
    <mergeCell ref="A3:N3"/>
    <mergeCell ref="A2:N2"/>
    <mergeCell ref="A1:N1"/>
  </mergeCells>
  <conditionalFormatting sqref="G7:G36">
    <cfRule type="expression" priority="1" dxfId="0">
      <formula>LEFT(G7,1)="✔"</formula>
    </cfRule>
    <cfRule type="expression" priority="2" dxfId="1">
      <formula>LEFT(G7,1)="⚠"</formula>
    </cfRule>
    <cfRule type="expression" priority="3" dxfId="2">
      <formula>LEFT(G7,1)="◐"</formula>
    </cfRule>
  </conditionalFormatting>
  <conditionalFormatting sqref="L7:L36">
    <cfRule type="expression" priority="4" dxfId="0">
      <formula>LEFT(L7,1)="✔"</formula>
    </cfRule>
    <cfRule type="expression" priority="5" dxfId="1">
      <formula>LEFT(L7,1)="⚠"</formula>
    </cfRule>
    <cfRule type="expression" priority="6" dxfId="2">
      <formula>LEFT(L7,1)="◐"</formula>
    </cfRule>
  </conditionalFormatting>
  <dataValidations count="2">
    <dataValidation sqref="D7 D8 D9 D10 D11 D12 D13 D14 D15 D16 D17 D18 D19 D20 D21 D22 D23 D24 D25 D26 D27 D28 D29 D30 D31 D32 D33 D34 D35 D36 E7 E8 E9 E10 E11 E12 E13 E14 E15 E16 E17 E18 E19 E20 E21 E22 E23 E24 E25 E26 E27 E28 E29 E30 E31 E32 E33 E34 E35 E36 I7 I8 I9 I10 I11 I12 I13 I14 I15 I16 I17 I18 I19 I20 I21 I22 I23 I24 I25 I26 I27 I28 I29 I30 I31 I32 I33 I34 I35 I36 J7 J8 J9 J10 J11 J12 J13 J14 J15 J16 J17 J18 J19 J20 J21 J22 J23 J24 J25 J26 J27 J28 J29 J30 J31 J32 J33 J34 J35 J36" showDropDown="0" showInputMessage="0" showErrorMessage="1" allowBlank="0" error="اكتب رقمًا من 1 إلى 5" type="whole" operator="between">
      <formula1>1</formula1>
      <formula2>5</formula2>
    </dataValidation>
    <dataValidation sqref="N7 N8 N9 N10 N11 N12 N13 N14 N15 N16 N17 N18 N19 N20 N21 N22 N23 N24 N25 N26 N27 N28 N29 N30 N31 N32 N33 N34 N35 N36" showDropDown="0" showInputMessage="0" showErrorMessage="0" allowBlank="1" type="list">
      <formula1>"مفتوح,قيد التنفيذ,مغلق"</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3"/>
  <sheetViews>
    <sheetView showGridLines="0" rightToLeft="1" workbookViewId="0">
      <selection activeCell="A1" sqref="A1"/>
    </sheetView>
  </sheetViews>
  <sheetFormatPr baseColWidth="8" defaultRowHeight="15"/>
  <cols>
    <col width="40" customWidth="1" min="1" max="1"/>
    <col width="16" customWidth="1" min="2" max="2"/>
    <col width="16" customWidth="1" min="3" max="3"/>
    <col width="40" customWidth="1" min="4" max="4"/>
  </cols>
  <sheetData>
    <row r="1" ht="30" customHeight="1">
      <c r="A1" s="1" t="inlineStr">
        <is>
          <t>nerp.sa — ملخص المخاطر ومؤشرات السلامة</t>
        </is>
      </c>
      <c r="B1" s="2" t="n"/>
      <c r="C1" s="2" t="n"/>
      <c r="D1" s="2" t="n"/>
    </row>
    <row r="2">
      <c r="A2" s="3" t="inlineStr">
        <is>
          <t>إعداد: نايف العنزي  |  nerp.sa  |  linkedin.com/in/naifm1alanazi</t>
        </is>
      </c>
      <c r="B2" s="4" t="n"/>
      <c r="C2" s="4" t="n"/>
      <c r="D2" s="4" t="n"/>
    </row>
    <row r="3" ht="30" customHeight="1">
      <c r="A3" s="5" t="inlineStr">
        <is>
          <t>الجزء الأول يُحسب من سجل المخاطر. الجزء الثاني: اكتب بيانات الفترة لحساب مؤشرات السلامة المعيارية.</t>
        </is>
      </c>
    </row>
    <row r="5">
      <c r="A5" s="10" t="inlineStr">
        <is>
          <t>ملخص سجل المخاطر</t>
        </is>
      </c>
      <c r="B5" s="11" t="n"/>
      <c r="C5" s="11" t="n"/>
      <c r="D5" s="11" t="n"/>
    </row>
    <row r="6" ht="30" customHeight="1">
      <c r="A6" s="6" t="inlineStr">
        <is>
          <t>المستوى</t>
        </is>
      </c>
      <c r="B6" s="6" t="inlineStr">
        <is>
          <t>قبل الضوابط</t>
        </is>
      </c>
      <c r="C6" s="6" t="inlineStr">
        <is>
          <t>بعد الضوابط</t>
        </is>
      </c>
      <c r="D6" s="6" t="inlineStr"/>
    </row>
    <row r="7">
      <c r="A7" s="12" t="inlineStr">
        <is>
          <t>مرتفع</t>
        </is>
      </c>
      <c r="B7" s="9">
        <f>COUNTIF('سجل المخاطر'!G7:G36,"⚠*")</f>
        <v/>
      </c>
      <c r="C7" s="9">
        <f>COUNTIF('سجل المخاطر'!L7:L36,"⚠*")</f>
        <v/>
      </c>
    </row>
    <row r="8">
      <c r="A8" s="12" t="inlineStr">
        <is>
          <t>متوسط</t>
        </is>
      </c>
      <c r="B8" s="9">
        <f>COUNTIF('سجل المخاطر'!G7:G36,"◐*")</f>
        <v/>
      </c>
      <c r="C8" s="9">
        <f>COUNTIF('سجل المخاطر'!L7:L36,"◐*")</f>
        <v/>
      </c>
    </row>
    <row r="9">
      <c r="A9" s="12" t="inlineStr">
        <is>
          <t>منخفض</t>
        </is>
      </c>
      <c r="B9" s="9">
        <f>COUNTIF('سجل المخاطر'!G7:G36,"✔*")</f>
        <v/>
      </c>
      <c r="C9" s="9">
        <f>COUNTIF('سجل المخاطر'!L7:L36,"✔*")</f>
        <v/>
      </c>
    </row>
    <row r="10">
      <c r="A10" s="13" t="inlineStr">
        <is>
          <t>مخاطر مرتفعة ما زالت مفتوحة (أولوية فورية)</t>
        </is>
      </c>
      <c r="B10" s="9">
        <f>COUNTIFS('سجل المخاطر'!G7:G36,"⚠*",'سجل المخاطر'!N7:N36,"&lt;&gt;مغلق")</f>
        <v/>
      </c>
    </row>
    <row r="12">
      <c r="A12" s="10" t="inlineStr">
        <is>
          <t>مؤشرات السلامة للفترة</t>
        </is>
      </c>
      <c r="B12" s="11" t="n"/>
      <c r="C12" s="11" t="n"/>
      <c r="D12" s="11" t="n"/>
    </row>
    <row r="13">
      <c r="A13" s="14" t="inlineStr">
        <is>
          <t>إجمالي ساعات العمل الفعلية لكل الموظفين خلال الفترة</t>
        </is>
      </c>
      <c r="B13" s="15" t="n">
        <v>240000</v>
      </c>
    </row>
    <row r="14">
      <c r="A14" s="14" t="inlineStr">
        <is>
          <t>عدد الإصابات التي أدت إلى غياب يوم عمل أو أكثر</t>
        </is>
      </c>
      <c r="B14" s="15" t="n">
        <v>2</v>
      </c>
    </row>
    <row r="15">
      <c r="A15" s="14" t="inlineStr">
        <is>
          <t>عدد كل الإصابات المسجلة (تحتاج علاجًا أكثر من الإسعاف الأولي)</t>
        </is>
      </c>
      <c r="B15" s="15" t="n">
        <v>5</v>
      </c>
    </row>
    <row r="16">
      <c r="A16" s="14" t="inlineStr">
        <is>
          <t>إجمالي أيام العمل الضائعة بسبب الإصابات</t>
        </is>
      </c>
      <c r="B16" s="15" t="n">
        <v>18</v>
      </c>
    </row>
    <row r="17">
      <c r="A17" s="13" t="inlineStr">
        <is>
          <t>ساعات الأساس المعيارية</t>
        </is>
      </c>
      <c r="B17" s="16" t="n">
        <v>200000</v>
      </c>
      <c r="D17" s="14" t="inlineStr">
        <is>
          <t>تعادل 100 موظف × 2000 ساعة سنويًا (أساس OSHA الأمريكي للمقارنة)</t>
        </is>
      </c>
    </row>
    <row r="19">
      <c r="A19" s="13" t="inlineStr">
        <is>
          <t>معدل الإصابات المضيعة للوقت (LTIR)</t>
        </is>
      </c>
      <c r="B19" s="17">
        <f>IF(B13=0,"",B14*B17/B13)</f>
        <v/>
      </c>
      <c r="D19" s="14" t="inlineStr">
        <is>
          <t>عدد الإصابات مع غياب × 200,000 ÷ ساعات العمل</t>
        </is>
      </c>
    </row>
    <row r="20">
      <c r="A20" s="13" t="inlineStr">
        <is>
          <t>إجمالي معدل الإصابات المسجلة (TRIR)</t>
        </is>
      </c>
      <c r="B20" s="17">
        <f>IF(B13=0,"",B15*B17/B13)</f>
        <v/>
      </c>
      <c r="D20" s="14" t="inlineStr">
        <is>
          <t>كل الإصابات المسجلة × 200,000 ÷ ساعات العمل</t>
        </is>
      </c>
    </row>
    <row r="21">
      <c r="A21" s="13" t="inlineStr">
        <is>
          <t>معدل شدة الإصابات</t>
        </is>
      </c>
      <c r="B21" s="17">
        <f>IF(B13=0,"",B16*B17/B13)</f>
        <v/>
      </c>
      <c r="D21" s="14" t="inlineStr">
        <is>
          <t>الأيام الضائعة × 200,000 ÷ ساعات العمل</t>
        </is>
      </c>
    </row>
    <row r="23" ht="34" customHeight="1">
      <c r="A23" s="5" t="inlineStr">
        <is>
          <t>كلما انخفضت هذه المعدلات كان الأداء أفضل. قارن منشأتك بنفسها عبر الفترات، أو بمتوسط قطاعك إن توفر من مصدر موثوق. والإبلاغ عن الحوادث الوشيكة (Near Miss) يكشف المخاطر قبل وقوع الإصابة.</t>
        </is>
      </c>
    </row>
  </sheetData>
  <mergeCells count="6">
    <mergeCell ref="A1:D1"/>
    <mergeCell ref="A5:D5"/>
    <mergeCell ref="A23:D23"/>
    <mergeCell ref="A12:D12"/>
    <mergeCell ref="A3:D3"/>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2026-10-09T16:52:56Z</dcterms:created>
  <dcterms:modified xmlns:dcterms="http://purl.org/dc/terms/" xmlns:xsi="http://www.w3.org/2001/XMLSchema-instance" xsi:type="dcterms:W3CDTF">2026-10-09T16:52:56Z</dcterms:modified>
</cp:coreProperties>
</file>