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تدقيق" sheetId="1" state="visible" r:id="rId1"/>
    <sheet xmlns:r="http://schemas.openxmlformats.org/officeDocument/2006/relationships" name="النتيج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000000"/>
      <sz val="10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3B123F"/>
      <sz val="10"/>
    </font>
    <font>
      <name val="Arial"/>
      <b val="1"/>
      <color rgb="00000000"/>
      <sz val="12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F3E9D2"/>
      </patternFill>
    </fill>
    <fill>
      <patternFill patternType="solid">
        <fgColor rgb="005A2B60"/>
      </patternFill>
    </fill>
  </fills>
  <borders count="5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  <border>
      <left/>
      <right/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 style="thin">
        <color rgb="00E5E1D8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2" fillId="4" borderId="1" applyAlignment="1" pivotButton="0" quotePrefix="0" xfId="0">
      <alignment horizontal="right" vertical="center" wrapText="1" readingOrder="2"/>
    </xf>
    <xf numFmtId="165" fontId="2" fillId="4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4" borderId="1" applyAlignment="1" pivotButton="0" quotePrefix="0" xfId="0">
      <alignment horizontal="center" vertical="center" wrapText="1" readingOrder="2"/>
    </xf>
    <xf numFmtId="0" fontId="2" fillId="4" borderId="1" applyAlignment="1" pivotButton="0" quotePrefix="0" xfId="0">
      <alignment horizontal="center" vertical="center" wrapText="1" readingOrder="2"/>
    </xf>
    <xf numFmtId="9" fontId="4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9" fontId="8" fillId="0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  <dxf>
      <font>
        <name val="Arial"/>
        <b val="1"/>
        <color rgb="008A5A24"/>
      </font>
      <fill>
        <patternFill patternType="solid">
          <fgColor rgb="00F3E9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rightToLeft="1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56" customWidth="1" min="3" max="3"/>
    <col width="14" customWidth="1" min="4" max="4"/>
    <col width="12" customWidth="1" min="5" max="5"/>
    <col width="30" customWidth="1" min="6" max="6"/>
    <col width="16" customWidth="1" min="7" max="7"/>
    <col width="13" customWidth="1" min="8" max="8"/>
  </cols>
  <sheetData>
    <row r="1" ht="30" customHeight="1">
      <c r="A1" s="1" t="inlineStr">
        <is>
          <t>nerp.sa — قائمة تدقيق السلامة الدورية (Safety Audit Checklist)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  <c r="H2" s="4" t="n"/>
    </row>
    <row r="3" ht="46" customHeight="1">
      <c r="A3" s="5" t="inlineStr">
        <is>
          <t>تدقيق السلامة فحص دوري لسياسات ومعدات وإجراءات السلامة للتأكد من فعاليتها. لكل بند اختر: مطابق / غير مطابق / لا ينطبق، وحدد خطورة البند غير المطابق والإجراء المطلوب. نفّذه كل ربع سنة على الأقل، وانقل البنود الخطرة إلى "سجل المخاطر".</t>
        </is>
      </c>
    </row>
    <row r="5">
      <c r="A5" s="6" t="inlineStr">
        <is>
          <t>الموقع</t>
        </is>
      </c>
      <c r="B5" s="7" t="n"/>
      <c r="C5" s="8" t="inlineStr">
        <is>
          <t>المقر الرئيسي والمستودع</t>
        </is>
      </c>
      <c r="D5" s="6" t="inlineStr">
        <is>
          <t>تاريخ التدقيق</t>
        </is>
      </c>
      <c r="E5" s="9" t="n">
        <v>46296</v>
      </c>
    </row>
    <row r="7" ht="30" customHeight="1">
      <c r="A7" s="10" t="inlineStr">
        <is>
          <t>#</t>
        </is>
      </c>
      <c r="B7" s="10" t="inlineStr">
        <is>
          <t>المنطقة</t>
        </is>
      </c>
      <c r="C7" s="10" t="inlineStr">
        <is>
          <t>البند</t>
        </is>
      </c>
      <c r="D7" s="10" t="inlineStr">
        <is>
          <t>النتيجة</t>
        </is>
      </c>
      <c r="E7" s="10" t="inlineStr">
        <is>
          <t>الخطورة</t>
        </is>
      </c>
      <c r="F7" s="10" t="inlineStr">
        <is>
          <t>الإجراء التصحيحي</t>
        </is>
      </c>
      <c r="G7" s="10" t="inlineStr">
        <is>
          <t>المسؤول</t>
        </is>
      </c>
      <c r="H7" s="10" t="inlineStr">
        <is>
          <t>الموعد</t>
        </is>
      </c>
    </row>
    <row r="8" ht="24" customHeight="1">
      <c r="A8" s="11" t="n">
        <v>1</v>
      </c>
      <c r="B8" s="12" t="inlineStr">
        <is>
          <t>المكاتب والممرات</t>
        </is>
      </c>
      <c r="C8" s="13" t="inlineStr">
        <is>
          <t>الممرات خالية من العوائق وأسلاك الكهرباء المكشوفة</t>
        </is>
      </c>
      <c r="D8" s="14" t="inlineStr">
        <is>
          <t>مطابق</t>
        </is>
      </c>
      <c r="E8" s="15" t="n"/>
      <c r="F8" s="8" t="n"/>
      <c r="G8" s="8" t="n"/>
      <c r="H8" s="8" t="n"/>
    </row>
    <row r="9" ht="24" customHeight="1">
      <c r="A9" s="11" t="n">
        <v>2</v>
      </c>
      <c r="B9" s="12" t="inlineStr">
        <is>
          <t>المكاتب والممرات</t>
        </is>
      </c>
      <c r="C9" s="13" t="inlineStr">
        <is>
          <t>الأرضيات جافة وغير زلقة</t>
        </is>
      </c>
      <c r="D9" s="14" t="inlineStr">
        <is>
          <t>مطابق</t>
        </is>
      </c>
      <c r="E9" s="15" t="n"/>
      <c r="F9" s="8" t="n"/>
      <c r="G9" s="8" t="n"/>
      <c r="H9" s="8" t="n"/>
    </row>
    <row r="10" ht="24" customHeight="1">
      <c r="A10" s="11" t="n">
        <v>3</v>
      </c>
      <c r="B10" s="12" t="inlineStr">
        <is>
          <t>المكاتب والممرات</t>
        </is>
      </c>
      <c r="C10" s="13" t="inlineStr">
        <is>
          <t>الإضاءة كافية في كل المناطق</t>
        </is>
      </c>
      <c r="D10" s="14" t="inlineStr">
        <is>
          <t>مطابق</t>
        </is>
      </c>
      <c r="E10" s="15" t="n"/>
      <c r="F10" s="8" t="n"/>
      <c r="G10" s="8" t="n"/>
      <c r="H10" s="8" t="n"/>
    </row>
    <row r="11" ht="24" customHeight="1">
      <c r="A11" s="11" t="n">
        <v>4</v>
      </c>
      <c r="B11" s="12" t="inlineStr">
        <is>
          <t>المكاتب والممرات</t>
        </is>
      </c>
      <c r="C11" s="13" t="inlineStr">
        <is>
          <t>الأثاث والرفوف ثابتة ولا تشكل خطر سقوط</t>
        </is>
      </c>
      <c r="D11" s="14" t="inlineStr">
        <is>
          <t>غير مطابق</t>
        </is>
      </c>
      <c r="E11" s="15" t="inlineStr">
        <is>
          <t>متوسطة</t>
        </is>
      </c>
      <c r="F11" s="8" t="n"/>
      <c r="G11" s="8" t="n"/>
      <c r="H11" s="8" t="n"/>
    </row>
    <row r="12" ht="24" customHeight="1">
      <c r="A12" s="11" t="n">
        <v>5</v>
      </c>
      <c r="B12" s="12" t="inlineStr">
        <is>
          <t>الهندسة البشرية (Ergonomics)</t>
        </is>
      </c>
      <c r="C12" s="13" t="inlineStr">
        <is>
          <t>الكراسي قابلة للتعديل وتدعم الظهر</t>
        </is>
      </c>
      <c r="D12" s="14" t="inlineStr">
        <is>
          <t>غير مطابق</t>
        </is>
      </c>
      <c r="E12" s="15" t="inlineStr">
        <is>
          <t>متوسطة</t>
        </is>
      </c>
      <c r="F12" s="8" t="n"/>
      <c r="G12" s="8" t="n"/>
      <c r="H12" s="8" t="n"/>
    </row>
    <row r="13" ht="24" customHeight="1">
      <c r="A13" s="11" t="n">
        <v>6</v>
      </c>
      <c r="B13" s="12" t="inlineStr">
        <is>
          <t>الهندسة البشرية (Ergonomics)</t>
        </is>
      </c>
      <c r="C13" s="13" t="inlineStr">
        <is>
          <t>الشاشات على مستوى العين وبمسافة مناسبة</t>
        </is>
      </c>
      <c r="D13" s="14" t="inlineStr">
        <is>
          <t>مطابق</t>
        </is>
      </c>
      <c r="E13" s="15" t="n"/>
      <c r="F13" s="8" t="n"/>
      <c r="G13" s="8" t="n"/>
      <c r="H13" s="8" t="n"/>
    </row>
    <row r="14" ht="24" customHeight="1">
      <c r="A14" s="11" t="n">
        <v>7</v>
      </c>
      <c r="B14" s="12" t="inlineStr">
        <is>
          <t>الهندسة البشرية (Ergonomics)</t>
        </is>
      </c>
      <c r="C14" s="13" t="inlineStr">
        <is>
          <t>الموظفون يأخذون فترات راحة قصيرة منتظمة</t>
        </is>
      </c>
      <c r="D14" s="14" t="inlineStr">
        <is>
          <t>غير مطابق</t>
        </is>
      </c>
      <c r="E14" s="15" t="inlineStr">
        <is>
          <t>متوسطة</t>
        </is>
      </c>
      <c r="F14" s="8" t="n"/>
      <c r="G14" s="8" t="n"/>
      <c r="H14" s="8" t="n"/>
    </row>
    <row r="15" ht="24" customHeight="1">
      <c r="A15" s="11" t="n">
        <v>8</v>
      </c>
      <c r="B15" s="12" t="inlineStr">
        <is>
          <t>الطوارئ والحريق</t>
        </is>
      </c>
      <c r="C15" s="13" t="inlineStr">
        <is>
          <t>طفايات الحريق متوفرة ومفحوصة وفي أماكن واضحة</t>
        </is>
      </c>
      <c r="D15" s="14" t="inlineStr">
        <is>
          <t>مطابق</t>
        </is>
      </c>
      <c r="E15" s="15" t="n"/>
      <c r="F15" s="8" t="n"/>
      <c r="G15" s="8" t="n"/>
      <c r="H15" s="8" t="n"/>
    </row>
    <row r="16" ht="24" customHeight="1">
      <c r="A16" s="11" t="n">
        <v>9</v>
      </c>
      <c r="B16" s="12" t="inlineStr">
        <is>
          <t>الطوارئ والحريق</t>
        </is>
      </c>
      <c r="C16" s="13" t="inlineStr">
        <is>
          <t>مخارج الطوارئ مضاءة وغير مقفلة</t>
        </is>
      </c>
      <c r="D16" s="14" t="inlineStr">
        <is>
          <t>مطابق</t>
        </is>
      </c>
      <c r="E16" s="15" t="n"/>
      <c r="F16" s="8" t="n"/>
      <c r="G16" s="8" t="n"/>
      <c r="H16" s="8" t="n"/>
    </row>
    <row r="17" ht="24" customHeight="1">
      <c r="A17" s="11" t="n">
        <v>10</v>
      </c>
      <c r="B17" s="12" t="inlineStr">
        <is>
          <t>الطوارئ والحريق</t>
        </is>
      </c>
      <c r="C17" s="13" t="inlineStr">
        <is>
          <t>خطة الإخلاء معلقة وتم التدريب عليها خلال السنة</t>
        </is>
      </c>
      <c r="D17" s="14" t="inlineStr">
        <is>
          <t>غير مطابق</t>
        </is>
      </c>
      <c r="E17" s="15" t="inlineStr">
        <is>
          <t>متوسطة</t>
        </is>
      </c>
      <c r="F17" s="8" t="n"/>
      <c r="G17" s="8" t="n"/>
      <c r="H17" s="8" t="n"/>
    </row>
    <row r="18" ht="24" customHeight="1">
      <c r="A18" s="11" t="n">
        <v>11</v>
      </c>
      <c r="B18" s="12" t="inlineStr">
        <is>
          <t>الطوارئ والحريق</t>
        </is>
      </c>
      <c r="C18" s="13" t="inlineStr">
        <is>
          <t>أجهزة إنذار الحريق تعمل وتُختبر دوريًا</t>
        </is>
      </c>
      <c r="D18" s="14" t="inlineStr">
        <is>
          <t>مطابق</t>
        </is>
      </c>
      <c r="E18" s="15" t="n"/>
      <c r="F18" s="8" t="n"/>
      <c r="G18" s="8" t="n"/>
      <c r="H18" s="8" t="n"/>
    </row>
    <row r="19" ht="24" customHeight="1">
      <c r="A19" s="11" t="n">
        <v>12</v>
      </c>
      <c r="B19" s="12" t="inlineStr">
        <is>
          <t>الإسعافات الأولية</t>
        </is>
      </c>
      <c r="C19" s="13" t="inlineStr">
        <is>
          <t>حقيبة الإسعافات مكتملة وغير منتهية الصلاحية</t>
        </is>
      </c>
      <c r="D19" s="14" t="inlineStr">
        <is>
          <t>مطابق</t>
        </is>
      </c>
      <c r="E19" s="15" t="n"/>
      <c r="F19" s="8" t="n"/>
      <c r="G19" s="8" t="n"/>
      <c r="H19" s="8" t="n"/>
    </row>
    <row r="20" ht="24" customHeight="1">
      <c r="A20" s="11" t="n">
        <v>13</v>
      </c>
      <c r="B20" s="12" t="inlineStr">
        <is>
          <t>الإسعافات الأولية</t>
        </is>
      </c>
      <c r="C20" s="13" t="inlineStr">
        <is>
          <t>يوجد موظفون مدربون على الإسعافات الأولية في كل وردية</t>
        </is>
      </c>
      <c r="D20" s="14" t="inlineStr">
        <is>
          <t>مطابق</t>
        </is>
      </c>
      <c r="E20" s="15" t="n"/>
      <c r="F20" s="8" t="n"/>
      <c r="G20" s="8" t="n"/>
      <c r="H20" s="8" t="n"/>
    </row>
    <row r="21" ht="24" customHeight="1">
      <c r="A21" s="11" t="n">
        <v>14</v>
      </c>
      <c r="B21" s="12" t="inlineStr">
        <is>
          <t>الكهرباء والمعدات</t>
        </is>
      </c>
      <c r="C21" s="13" t="inlineStr">
        <is>
          <t>المعدات تُصان دوريًا ولها سجل صيانة</t>
        </is>
      </c>
      <c r="D21" s="14" t="inlineStr">
        <is>
          <t>مطابق</t>
        </is>
      </c>
      <c r="E21" s="15" t="n"/>
      <c r="F21" s="8" t="n"/>
      <c r="G21" s="8" t="n"/>
      <c r="H21" s="8" t="n"/>
    </row>
    <row r="22" ht="24" customHeight="1">
      <c r="A22" s="11" t="n">
        <v>15</v>
      </c>
      <c r="B22" s="12" t="inlineStr">
        <is>
          <t>الكهرباء والمعدات</t>
        </is>
      </c>
      <c r="C22" s="13" t="inlineStr">
        <is>
          <t>لا توجد توصيلات كهربائية محملة فوق طاقتها</t>
        </is>
      </c>
      <c r="D22" s="14" t="inlineStr">
        <is>
          <t>غير مطابق</t>
        </is>
      </c>
      <c r="E22" s="15" t="inlineStr">
        <is>
          <t>متوسطة</t>
        </is>
      </c>
      <c r="F22" s="8" t="n"/>
      <c r="G22" s="8" t="n"/>
      <c r="H22" s="8" t="n"/>
    </row>
    <row r="23" ht="24" customHeight="1">
      <c r="A23" s="11" t="n">
        <v>16</v>
      </c>
      <c r="B23" s="12" t="inlineStr">
        <is>
          <t>الكهرباء والمعدات</t>
        </is>
      </c>
      <c r="C23" s="13" t="inlineStr">
        <is>
          <t>معدات الوقاية الشخصية متوفرة وتُستخدم حيث يلزم</t>
        </is>
      </c>
      <c r="D23" s="14" t="inlineStr">
        <is>
          <t>مطابق</t>
        </is>
      </c>
      <c r="E23" s="15" t="n"/>
      <c r="F23" s="8" t="n"/>
      <c r="G23" s="8" t="n"/>
      <c r="H23" s="8" t="n"/>
    </row>
    <row r="24" ht="24" customHeight="1">
      <c r="A24" s="11" t="n">
        <v>17</v>
      </c>
      <c r="B24" s="12" t="inlineStr">
        <is>
          <t>المستودع والمواد الخطرة</t>
        </is>
      </c>
      <c r="C24" s="13" t="inlineStr">
        <is>
          <t>المواد الخطرة مخزنة ومعلّمة بشكل صحيح</t>
        </is>
      </c>
      <c r="D24" s="14" t="inlineStr">
        <is>
          <t>لا ينطبق</t>
        </is>
      </c>
      <c r="E24" s="15" t="n"/>
      <c r="F24" s="8" t="n"/>
      <c r="G24" s="8" t="n"/>
      <c r="H24" s="8" t="n"/>
    </row>
    <row r="25" ht="24" customHeight="1">
      <c r="A25" s="11" t="n">
        <v>18</v>
      </c>
      <c r="B25" s="12" t="inlineStr">
        <is>
          <t>المستودع والمواد الخطرة</t>
        </is>
      </c>
      <c r="C25" s="13" t="inlineStr">
        <is>
          <t>الرفوف محملة ضمن الحد الآمن</t>
        </is>
      </c>
      <c r="D25" s="14" t="inlineStr">
        <is>
          <t>لا ينطبق</t>
        </is>
      </c>
      <c r="E25" s="15" t="n"/>
      <c r="F25" s="8" t="n"/>
      <c r="G25" s="8" t="n"/>
      <c r="H25" s="8" t="n"/>
    </row>
    <row r="26" ht="24" customHeight="1">
      <c r="A26" s="11" t="n">
        <v>19</v>
      </c>
      <c r="B26" s="12" t="inlineStr">
        <is>
          <t>المستودع والمواد الخطرة</t>
        </is>
      </c>
      <c r="C26" s="13" t="inlineStr">
        <is>
          <t>الرافعات والمعدات يشغلها مدربون فقط</t>
        </is>
      </c>
      <c r="D26" s="14" t="inlineStr">
        <is>
          <t>لا ينطبق</t>
        </is>
      </c>
      <c r="E26" s="15" t="n"/>
      <c r="F26" s="8" t="n"/>
      <c r="G26" s="8" t="n"/>
      <c r="H26" s="8" t="n"/>
    </row>
  </sheetData>
  <mergeCells count="4">
    <mergeCell ref="A3:H3"/>
    <mergeCell ref="A2:H2"/>
    <mergeCell ref="A5:B5"/>
    <mergeCell ref="A1:H1"/>
  </mergeCells>
  <conditionalFormatting sqref="D8:D26">
    <cfRule type="expression" priority="1" dxfId="0">
      <formula>D8="مطابق"</formula>
    </cfRule>
    <cfRule type="expression" priority="2" dxfId="1">
      <formula>D8="غير مطابق"</formula>
    </cfRule>
  </conditionalFormatting>
  <conditionalFormatting sqref="E8:E26">
    <cfRule type="expression" priority="3" dxfId="1">
      <formula>AND(D8="غير مطابق",E8="")</formula>
    </cfRule>
  </conditionalFormatting>
  <dataValidations count="2">
    <dataValidation sqref="D8 D9 D10 D11 D12 D13 D14 D15 D16 D17 D18 D19 D20 D21 D22 D23 D24 D25 D26" showDropDown="0" showInputMessage="0" showErrorMessage="0" allowBlank="1" type="list">
      <formula1>"مطابق,غير مطابق,لا ينطبق"</formula1>
    </dataValidation>
    <dataValidation sqref="E8 E9 E10 E11 E12 E13 E14 E15 E16 E17 E18 E19 E20 E21 E22 E23 E24 E25 E26" showDropDown="0" showInputMessage="0" showErrorMessage="0" allowBlank="1" type="list">
      <formula1>"منخفضة,متوسطة,عالية"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4" customWidth="1" min="4" max="4"/>
    <col width="16" customWidth="1" min="5" max="5"/>
    <col width="22" customWidth="1" min="6" max="6"/>
  </cols>
  <sheetData>
    <row r="1" ht="30" customHeight="1">
      <c r="A1" s="1" t="inlineStr">
        <is>
          <t>nerp.sa — نتيجة تدقيق السلامة</t>
        </is>
      </c>
      <c r="B1" s="2" t="n"/>
      <c r="C1" s="2" t="n"/>
      <c r="D1" s="2" t="n"/>
      <c r="E1" s="2" t="n"/>
      <c r="F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</row>
    <row r="3" ht="40" customHeight="1">
      <c r="A3" s="5" t="inlineStr">
        <is>
          <t>نسبة المطابقة = المطابق ÷ (المطابق + غير المطابق). 90% فأكثر جيد، ومن 75% إلى أقل من 90% يحتاج تحسينًا، وأقل من 75% عالي المخاطر. والبند غير المطابق عالي الخطورة يعالج فورًا مهما كانت النسبة.</t>
        </is>
      </c>
    </row>
    <row r="5" ht="30" customHeight="1">
      <c r="A5" s="10" t="inlineStr">
        <is>
          <t>المنطقة</t>
        </is>
      </c>
      <c r="B5" s="10" t="inlineStr">
        <is>
          <t>مطابق</t>
        </is>
      </c>
      <c r="C5" s="10" t="inlineStr">
        <is>
          <t>غير مطابق</t>
        </is>
      </c>
      <c r="D5" s="10" t="inlineStr">
        <is>
          <t>نسبة المطابقة</t>
        </is>
      </c>
      <c r="E5" s="10" t="inlineStr">
        <is>
          <t>غير مطابق عالي الخطورة</t>
        </is>
      </c>
      <c r="F5" s="10" t="inlineStr">
        <is>
          <t>الحالة</t>
        </is>
      </c>
    </row>
    <row r="6">
      <c r="A6" s="12" t="inlineStr">
        <is>
          <t>المكاتب والممرات</t>
        </is>
      </c>
      <c r="B6" s="11">
        <f>COUNTIF('قائمة التدقيق'!$D$8:$D$11,"مطابق")</f>
        <v/>
      </c>
      <c r="C6" s="11">
        <f>COUNTIF('قائمة التدقيق'!$D$8:$D$11,"غير مطابق")</f>
        <v/>
      </c>
      <c r="D6" s="16">
        <f>IF(B6+C6=0,"",B6/(B6+C6))</f>
        <v/>
      </c>
      <c r="E6" s="17">
        <f>COUNTIFS('قائمة التدقيق'!$D$8:$D$11,"غير مطابق",'قائمة التدقيق'!$E$8:$E$11,"عالية")</f>
        <v/>
      </c>
      <c r="F6" s="12">
        <f>IF(D6="","",IF(E6&gt;0,"⚠ معالجة فورية",IF(D6&gt;=0.9,"✔ جيد",IF(D6&gt;=0.75,"◐ يحتاج تحسينًا","⚠ عالي المخاطر"))))</f>
        <v/>
      </c>
    </row>
    <row r="7">
      <c r="A7" s="12" t="inlineStr">
        <is>
          <t>الهندسة البشرية (Ergonomics)</t>
        </is>
      </c>
      <c r="B7" s="11">
        <f>COUNTIF('قائمة التدقيق'!$D$12:$D$14,"مطابق")</f>
        <v/>
      </c>
      <c r="C7" s="11">
        <f>COUNTIF('قائمة التدقيق'!$D$12:$D$14,"غير مطابق")</f>
        <v/>
      </c>
      <c r="D7" s="16">
        <f>IF(B7+C7=0,"",B7/(B7+C7))</f>
        <v/>
      </c>
      <c r="E7" s="17">
        <f>COUNTIFS('قائمة التدقيق'!$D$12:$D$14,"غير مطابق",'قائمة التدقيق'!$E$12:$E$14,"عالية")</f>
        <v/>
      </c>
      <c r="F7" s="12">
        <f>IF(D7="","",IF(E7&gt;0,"⚠ معالجة فورية",IF(D7&gt;=0.9,"✔ جيد",IF(D7&gt;=0.75,"◐ يحتاج تحسينًا","⚠ عالي المخاطر"))))</f>
        <v/>
      </c>
    </row>
    <row r="8">
      <c r="A8" s="12" t="inlineStr">
        <is>
          <t>الطوارئ والحريق</t>
        </is>
      </c>
      <c r="B8" s="11">
        <f>COUNTIF('قائمة التدقيق'!$D$15:$D$18,"مطابق")</f>
        <v/>
      </c>
      <c r="C8" s="11">
        <f>COUNTIF('قائمة التدقيق'!$D$15:$D$18,"غير مطابق")</f>
        <v/>
      </c>
      <c r="D8" s="16">
        <f>IF(B8+C8=0,"",B8/(B8+C8))</f>
        <v/>
      </c>
      <c r="E8" s="17">
        <f>COUNTIFS('قائمة التدقيق'!$D$15:$D$18,"غير مطابق",'قائمة التدقيق'!$E$15:$E$18,"عالية")</f>
        <v/>
      </c>
      <c r="F8" s="12">
        <f>IF(D8="","",IF(E8&gt;0,"⚠ معالجة فورية",IF(D8&gt;=0.9,"✔ جيد",IF(D8&gt;=0.75,"◐ يحتاج تحسينًا","⚠ عالي المخاطر"))))</f>
        <v/>
      </c>
    </row>
    <row r="9">
      <c r="A9" s="12" t="inlineStr">
        <is>
          <t>الإسعافات الأولية</t>
        </is>
      </c>
      <c r="B9" s="11">
        <f>COUNTIF('قائمة التدقيق'!$D$19:$D$20,"مطابق")</f>
        <v/>
      </c>
      <c r="C9" s="11">
        <f>COUNTIF('قائمة التدقيق'!$D$19:$D$20,"غير مطابق")</f>
        <v/>
      </c>
      <c r="D9" s="16">
        <f>IF(B9+C9=0,"",B9/(B9+C9))</f>
        <v/>
      </c>
      <c r="E9" s="17">
        <f>COUNTIFS('قائمة التدقيق'!$D$19:$D$20,"غير مطابق",'قائمة التدقيق'!$E$19:$E$20,"عالية")</f>
        <v/>
      </c>
      <c r="F9" s="12">
        <f>IF(D9="","",IF(E9&gt;0,"⚠ معالجة فورية",IF(D9&gt;=0.9,"✔ جيد",IF(D9&gt;=0.75,"◐ يحتاج تحسينًا","⚠ عالي المخاطر"))))</f>
        <v/>
      </c>
    </row>
    <row r="10">
      <c r="A10" s="12" t="inlineStr">
        <is>
          <t>الكهرباء والمعدات</t>
        </is>
      </c>
      <c r="B10" s="11">
        <f>COUNTIF('قائمة التدقيق'!$D$21:$D$23,"مطابق")</f>
        <v/>
      </c>
      <c r="C10" s="11">
        <f>COUNTIF('قائمة التدقيق'!$D$21:$D$23,"غير مطابق")</f>
        <v/>
      </c>
      <c r="D10" s="16">
        <f>IF(B10+C10=0,"",B10/(B10+C10))</f>
        <v/>
      </c>
      <c r="E10" s="17">
        <f>COUNTIFS('قائمة التدقيق'!$D$21:$D$23,"غير مطابق",'قائمة التدقيق'!$E$21:$E$23,"عالية")</f>
        <v/>
      </c>
      <c r="F10" s="12">
        <f>IF(D10="","",IF(E10&gt;0,"⚠ معالجة فورية",IF(D10&gt;=0.9,"✔ جيد",IF(D10&gt;=0.75,"◐ يحتاج تحسينًا","⚠ عالي المخاطر"))))</f>
        <v/>
      </c>
    </row>
    <row r="11">
      <c r="A11" s="12" t="inlineStr">
        <is>
          <t>المستودع والمواد الخطرة</t>
        </is>
      </c>
      <c r="B11" s="11">
        <f>COUNTIF('قائمة التدقيق'!$D$24:$D$26,"مطابق")</f>
        <v/>
      </c>
      <c r="C11" s="11">
        <f>COUNTIF('قائمة التدقيق'!$D$24:$D$26,"غير مطابق")</f>
        <v/>
      </c>
      <c r="D11" s="16">
        <f>IF(B11+C11=0,"",B11/(B11+C11))</f>
        <v/>
      </c>
      <c r="E11" s="17">
        <f>COUNTIFS('قائمة التدقيق'!$D$24:$D$26,"غير مطابق",'قائمة التدقيق'!$E$24:$E$26,"عالية")</f>
        <v/>
      </c>
      <c r="F11" s="12">
        <f>IF(D11="","",IF(E11&gt;0,"⚠ معالجة فورية",IF(D11&gt;=0.9,"✔ جيد",IF(D11&gt;=0.75,"◐ يحتاج تحسينًا","⚠ عالي المخاطر"))))</f>
        <v/>
      </c>
    </row>
    <row r="12">
      <c r="A12" s="6" t="inlineStr">
        <is>
          <t>الإجمالي للموقع</t>
        </is>
      </c>
      <c r="B12" s="17">
        <f>SUM(B6:B11)</f>
        <v/>
      </c>
      <c r="C12" s="17">
        <f>SUM(C6:C11)</f>
        <v/>
      </c>
      <c r="D12" s="18">
        <f>IF(B12+C12=0,"",B12/(B12+C12))</f>
        <v/>
      </c>
      <c r="E12" s="17">
        <f>SUM(E6:E11)</f>
        <v/>
      </c>
      <c r="F12" s="12">
        <f>IF(D12="","",IF(E12&gt;0,"⚠ معالجة فورية",IF(D12&gt;=0.9,"✔ جيد",IF(D12&gt;=0.75,"◐ يحتاج تحسينًا","⚠ عالي المخاطر"))))</f>
        <v/>
      </c>
    </row>
  </sheetData>
  <mergeCells count="3">
    <mergeCell ref="A3:F3"/>
    <mergeCell ref="A2:F2"/>
    <mergeCell ref="A1:F1"/>
  </mergeCells>
  <conditionalFormatting sqref="F6:F12">
    <cfRule type="expression" priority="1" dxfId="0">
      <formula>LEFT(F6,1)="✔"</formula>
    </cfRule>
    <cfRule type="expression" priority="2" dxfId="1">
      <formula>LEFT(F6,1)="⚠"</formula>
    </cfRule>
    <cfRule type="expression" priority="3" dxfId="2">
      <formula>LEFT(F6,1)="◐"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2026-10-09T17:31:39Z</dcterms:created>
  <dcterms:modified xmlns:dcterms="http://purl.org/dc/terms/" xmlns:xsi="http://www.w3.org/2001/XMLSchema-instance" xsi:type="dcterms:W3CDTF">2026-10-09T17:31:39Z</dcterms:modified>
</cp:coreProperties>
</file>