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مقارنة بالسوق" sheetId="1" state="visible" r:id="rId1"/>
  </sheets>
  <definedNames/>
  <calcPr calcId="124519" fullCalcOnLoad="1"/>
</workbook>
</file>

<file path=xl/styles.xml><?xml version="1.0" encoding="utf-8"?>
<styleSheet xmlns="http://schemas.openxmlformats.org/spreadsheetml/2006/main">
  <numFmts count="2">
    <numFmt numFmtId="164" formatCode="#,##0;[Red]-#,##0"/>
    <numFmt numFmtId="165" formatCode="#,##0 &quot;ريال&quot;"/>
  </numFmts>
  <fonts count="9">
    <font>
      <name val="Calibri"/>
      <family val="2"/>
      <color theme="1"/>
      <sz val="11"/>
      <scheme val="minor"/>
    </font>
    <font>
      <name val="Arial"/>
      <b val="1"/>
      <color rgb="00FFFFFF"/>
      <sz val="16"/>
    </font>
    <font>
      <name val="Arial"/>
      <color rgb="003B123F"/>
      <sz val="10"/>
    </font>
    <font>
      <name val="Arial"/>
      <color rgb="007A6F7D"/>
      <sz val="9"/>
    </font>
    <font>
      <name val="Arial"/>
      <b val="1"/>
      <color rgb="00000000"/>
      <sz val="10"/>
    </font>
    <font>
      <name val="Arial"/>
      <b val="1"/>
      <color rgb="003B123F"/>
      <sz val="10"/>
    </font>
    <font>
      <name val="Arial"/>
      <b val="1"/>
      <color rgb="00FFFFFF"/>
      <sz val="9"/>
    </font>
    <font>
      <name val="Arial"/>
      <color rgb="00000000"/>
      <sz val="10"/>
    </font>
    <font>
      <name val="Arial"/>
      <b val="1"/>
      <color rgb="00000000"/>
      <sz val="12"/>
    </font>
  </fonts>
  <fills count="6">
    <fill>
      <patternFill/>
    </fill>
    <fill>
      <patternFill patternType="gray125"/>
    </fill>
    <fill>
      <patternFill patternType="solid">
        <fgColor rgb="003B123F"/>
      </patternFill>
    </fill>
    <fill>
      <patternFill patternType="solid">
        <fgColor rgb="00FBF8F3"/>
      </patternFill>
    </fill>
    <fill>
      <patternFill patternType="solid">
        <fgColor rgb="00F3E9D2"/>
      </patternFill>
    </fill>
    <fill>
      <patternFill patternType="solid">
        <fgColor rgb="005A2B60"/>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4" borderId="1" applyAlignment="1" pivotButton="0" quotePrefix="0" xfId="0">
      <alignment horizontal="right" vertical="center" wrapText="1" readingOrder="2"/>
    </xf>
    <xf numFmtId="0" fontId="2" fillId="4" borderId="1" applyAlignment="1" pivotButton="0" quotePrefix="0" xfId="0">
      <alignment horizontal="right" vertical="center" wrapText="1" readingOrder="2"/>
    </xf>
    <xf numFmtId="0" fontId="6" fillId="5" borderId="1" applyAlignment="1" pivotButton="0" quotePrefix="0" xfId="0">
      <alignment horizontal="center" vertical="center" wrapText="1" readingOrder="2"/>
    </xf>
    <xf numFmtId="0" fontId="2" fillId="4" borderId="1" applyAlignment="1" pivotButton="0" quotePrefix="0" xfId="0">
      <alignment horizontal="center" vertical="center" wrapText="1" readingOrder="2"/>
    </xf>
    <xf numFmtId="3" fontId="2" fillId="4" borderId="1" applyAlignment="1" pivotButton="0" quotePrefix="0" xfId="0">
      <alignment horizontal="center" vertical="center" wrapText="1" readingOrder="2"/>
    </xf>
    <xf numFmtId="2" fontId="4" fillId="0" borderId="1" applyAlignment="1" pivotButton="0" quotePrefix="0" xfId="0">
      <alignment horizontal="center" vertical="center" wrapText="1" readingOrder="2"/>
    </xf>
    <xf numFmtId="3" fontId="7" fillId="0" borderId="1" applyAlignment="1" pivotButton="0" quotePrefix="0" xfId="0">
      <alignment horizontal="center" vertical="center" wrapText="1" readingOrder="2"/>
    </xf>
    <xf numFmtId="164" fontId="7" fillId="0" borderId="1" applyAlignment="1" pivotButton="0" quotePrefix="0" xfId="0">
      <alignment horizontal="center" vertical="center" wrapText="1" readingOrder="2"/>
    </xf>
    <xf numFmtId="0" fontId="4" fillId="0" borderId="1" applyAlignment="1" pivotButton="0" quotePrefix="0" xfId="0">
      <alignment horizontal="right" vertical="center" wrapText="1" readingOrder="2"/>
    </xf>
    <xf numFmtId="165" fontId="8" fillId="0" borderId="1" applyAlignment="1" pivotButton="0" quotePrefix="0" xfId="0">
      <alignment horizontal="center" vertical="center" wrapText="1" readingOrder="2"/>
    </xf>
    <xf numFmtId="0" fontId="4" fillId="0" borderId="1" applyAlignment="1" pivotButton="0" quotePrefix="0" xfId="0">
      <alignment horizontal="center" vertical="center" wrapText="1" readingOrder="2"/>
    </xf>
  </cellXfs>
  <cellStyles count="1">
    <cellStyle name="Normal" xfId="0" builtinId="0" hidden="0"/>
  </cellStyles>
  <dxfs count="3">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3"/>
  <sheetViews>
    <sheetView showGridLines="0" rightToLeft="1" workbookViewId="0">
      <pane xSplit="1" ySplit="8" topLeftCell="B9" activePane="bottomRight" state="frozen"/>
      <selection pane="topRight"/>
      <selection pane="bottomLeft"/>
      <selection pane="bottomRight" activeCell="A1" sqref="A1"/>
    </sheetView>
  </sheetViews>
  <sheetFormatPr baseColWidth="8" defaultRowHeight="15"/>
  <cols>
    <col width="24" customWidth="1" min="1" max="1"/>
    <col width="9" customWidth="1" min="2" max="2"/>
    <col width="10" customWidth="1" min="3" max="3"/>
    <col width="15" customWidth="1" min="4" max="4"/>
    <col width="13" customWidth="1" min="5" max="5"/>
    <col width="13" customWidth="1" min="6" max="6"/>
    <col width="13" customWidth="1" min="7" max="7"/>
    <col width="14" customWidth="1" min="8" max="8"/>
    <col width="14" customWidth="1" min="9" max="9"/>
    <col width="14" customWidth="1" min="10" max="10"/>
    <col width="16" customWidth="1" min="11" max="11"/>
    <col width="26" customWidth="1" min="12" max="12"/>
  </cols>
  <sheetData>
    <row r="1" ht="30" customHeight="1">
      <c r="A1" s="1" t="inlineStr">
        <is>
          <t>nerp.sa — مقارنة الرواتب بالسوق (Salary Benchmarking)</t>
        </is>
      </c>
      <c r="B1" s="2" t="n"/>
      <c r="C1" s="2" t="n"/>
      <c r="D1" s="2" t="n"/>
      <c r="E1" s="2" t="n"/>
      <c r="F1" s="2" t="n"/>
      <c r="G1" s="2" t="n"/>
      <c r="H1" s="2" t="n"/>
      <c r="I1" s="2" t="n"/>
      <c r="J1" s="2" t="n"/>
      <c r="K1" s="2" t="n"/>
      <c r="L1" s="2" t="n"/>
    </row>
    <row r="2">
      <c r="A2" s="3" t="inlineStr">
        <is>
          <t>إعداد: نايف العنزي  |  nerp.sa  |  linkedin.com/in/naifm1alanazi</t>
        </is>
      </c>
      <c r="B2" s="4" t="n"/>
      <c r="C2" s="4" t="n"/>
      <c r="D2" s="4" t="n"/>
      <c r="E2" s="4" t="n"/>
      <c r="F2" s="4" t="n"/>
      <c r="G2" s="4" t="n"/>
      <c r="H2" s="4" t="n"/>
      <c r="I2" s="4" t="n"/>
      <c r="J2" s="4" t="n"/>
      <c r="K2" s="4" t="n"/>
      <c r="L2" s="4" t="n"/>
    </row>
    <row r="3" ht="52" customHeight="1">
      <c r="A3" s="5" t="inlineStr">
        <is>
          <t>لكل وظيفة: اكتب متوسط الراتب الأساسي في منشأتك، وأرقام السوق من مسح رواتب موثوق: الربيع الأدنى P25 (ربع السوق يدفع أقل منه)، والوسيط P50، والربيع الأعلى P75. اختر سياسة المنشأة في الأعلى، فيُحسب الفرق عن الهدف وتكلفة سده سنويًا. أرقام السوق في المثال افتراضية، فلا تعتمدها.</t>
        </is>
      </c>
    </row>
    <row r="5">
      <c r="A5" s="6" t="inlineStr">
        <is>
          <t>سياسة المنشأة في الرواتب</t>
        </is>
      </c>
      <c r="B5" s="7" t="inlineStr">
        <is>
          <t>مجاراة السوق (الوسيط P50)</t>
        </is>
      </c>
    </row>
    <row r="6">
      <c r="A6" s="6" t="inlineStr">
        <is>
          <t>مصدر بيانات السوق وتاريخه</t>
        </is>
      </c>
      <c r="B6" s="8" t="inlineStr">
        <is>
          <t>مثال: مسح رواتب القطاع – 2026</t>
        </is>
      </c>
    </row>
    <row r="8" ht="30" customHeight="1">
      <c r="A8" s="9" t="inlineStr">
        <is>
          <t>المسمى الوظيفي</t>
        </is>
      </c>
      <c r="B8" s="9" t="inlineStr">
        <is>
          <t>الدرجة</t>
        </is>
      </c>
      <c r="C8" s="9" t="inlineStr">
        <is>
          <t>عدد الموظفين</t>
        </is>
      </c>
      <c r="D8" s="9" t="inlineStr">
        <is>
          <t>متوسط راتب المنشأة</t>
        </is>
      </c>
      <c r="E8" s="9" t="inlineStr">
        <is>
          <t>السوق P25</t>
        </is>
      </c>
      <c r="F8" s="9" t="inlineStr">
        <is>
          <t>السوق P50</t>
        </is>
      </c>
      <c r="G8" s="9" t="inlineStr">
        <is>
          <t>السوق P75</t>
        </is>
      </c>
      <c r="H8" s="9" t="inlineStr">
        <is>
          <t>النسبة إلى الوسيط</t>
        </is>
      </c>
      <c r="I8" s="9" t="inlineStr">
        <is>
          <t>راتب الهدف</t>
        </is>
      </c>
      <c r="J8" s="9" t="inlineStr">
        <is>
          <t>الفرق عن الهدف</t>
        </is>
      </c>
      <c r="K8" s="9" t="inlineStr">
        <is>
          <t>تكلفة سد الفجوة سنويًا</t>
        </is>
      </c>
      <c r="L8" s="9" t="inlineStr">
        <is>
          <t>الموقع من السوق</t>
        </is>
      </c>
    </row>
    <row r="9">
      <c r="A9" s="8" t="inlineStr">
        <is>
          <t>أخصائي موارد بشرية</t>
        </is>
      </c>
      <c r="B9" s="10" t="inlineStr">
        <is>
          <t>G3</t>
        </is>
      </c>
      <c r="C9" s="10" t="n">
        <v>6</v>
      </c>
      <c r="D9" s="11" t="n">
        <v>8200</v>
      </c>
      <c r="E9" s="11" t="n">
        <v>7500</v>
      </c>
      <c r="F9" s="11" t="n">
        <v>8800</v>
      </c>
      <c r="G9" s="11" t="n">
        <v>10500</v>
      </c>
      <c r="H9" s="12">
        <f>IF(OR(D9="",F9="",F9=0),"",D9/F9)</f>
        <v/>
      </c>
      <c r="I9" s="13">
        <f>IF(OR(E9="",F9="",G9=""),"",IF($B$5="التأخر عن السوق (الربيع الأدنى P25)",E9,IF($B$5="قيادة السوق (الربيع الأعلى P75)",G9,F9)))</f>
        <v/>
      </c>
      <c r="J9" s="14">
        <f>IF(OR(I9="",D9=""),"",D9-I9)</f>
        <v/>
      </c>
      <c r="K9" s="13">
        <f>IF(OR(J9="",C9=""),"",MAX(0,-J9)*C9*12)</f>
        <v/>
      </c>
      <c r="L9" s="15">
        <f>IF(OR(D9="",E9="",F9="",G9=""),"",IF(D9&lt;E9,"⚠ أقل من السوق بكثير",IF(D9&lt;F9,"◐ أقل من الوسيط",IF(D9&lt;=G9,"✔ ضمن النطاق التنافسي","◐ أعلى من السوق (تكلفة)"))))</f>
        <v/>
      </c>
    </row>
    <row r="10">
      <c r="A10" s="8" t="inlineStr">
        <is>
          <t>محاسب</t>
        </is>
      </c>
      <c r="B10" s="10" t="inlineStr">
        <is>
          <t>G3</t>
        </is>
      </c>
      <c r="C10" s="10" t="n">
        <v>4</v>
      </c>
      <c r="D10" s="11" t="n">
        <v>7500</v>
      </c>
      <c r="E10" s="11" t="n">
        <v>7800</v>
      </c>
      <c r="F10" s="11" t="n">
        <v>9000</v>
      </c>
      <c r="G10" s="11" t="n">
        <v>10800</v>
      </c>
      <c r="H10" s="12">
        <f>IF(OR(D10="",F10="",F10=0),"",D10/F10)</f>
        <v/>
      </c>
      <c r="I10" s="13">
        <f>IF(OR(E10="",F10="",G10=""),"",IF($B$5="التأخر عن السوق (الربيع الأدنى P25)",E10,IF($B$5="قيادة السوق (الربيع الأعلى P75)",G10,F10)))</f>
        <v/>
      </c>
      <c r="J10" s="14">
        <f>IF(OR(I10="",D10=""),"",D10-I10)</f>
        <v/>
      </c>
      <c r="K10" s="13">
        <f>IF(OR(J10="",C10=""),"",MAX(0,-J10)*C10*12)</f>
        <v/>
      </c>
      <c r="L10" s="15">
        <f>IF(OR(D10="",E10="",F10="",G10=""),"",IF(D10&lt;E10,"⚠ أقل من السوق بكثير",IF(D10&lt;F10,"◐ أقل من الوسيط",IF(D10&lt;=G10,"✔ ضمن النطاق التنافسي","◐ أعلى من السوق (تكلفة)"))))</f>
        <v/>
      </c>
    </row>
    <row r="11">
      <c r="A11" s="8" t="inlineStr">
        <is>
          <t>مهندس شبكات</t>
        </is>
      </c>
      <c r="B11" s="10" t="inlineStr">
        <is>
          <t>G4</t>
        </is>
      </c>
      <c r="C11" s="10" t="n">
        <v>3</v>
      </c>
      <c r="D11" s="11" t="n">
        <v>11500</v>
      </c>
      <c r="E11" s="11" t="n">
        <v>10500</v>
      </c>
      <c r="F11" s="11" t="n">
        <v>12500</v>
      </c>
      <c r="G11" s="11" t="n">
        <v>15000</v>
      </c>
      <c r="H11" s="12">
        <f>IF(OR(D11="",F11="",F11=0),"",D11/F11)</f>
        <v/>
      </c>
      <c r="I11" s="13">
        <f>IF(OR(E11="",F11="",G11=""),"",IF($B$5="التأخر عن السوق (الربيع الأدنى P25)",E11,IF($B$5="قيادة السوق (الربيع الأعلى P75)",G11,F11)))</f>
        <v/>
      </c>
      <c r="J11" s="14">
        <f>IF(OR(I11="",D11=""),"",D11-I11)</f>
        <v/>
      </c>
      <c r="K11" s="13">
        <f>IF(OR(J11="",C11=""),"",MAX(0,-J11)*C11*12)</f>
        <v/>
      </c>
      <c r="L11" s="15">
        <f>IF(OR(D11="",E11="",F11="",G11=""),"",IF(D11&lt;E11,"⚠ أقل من السوق بكثير",IF(D11&lt;F11,"◐ أقل من الوسيط",IF(D11&lt;=G11,"✔ ضمن النطاق التنافسي","◐ أعلى من السوق (تكلفة)"))))</f>
        <v/>
      </c>
    </row>
    <row r="12">
      <c r="A12" s="8" t="inlineStr">
        <is>
          <t>مندوب مبيعات</t>
        </is>
      </c>
      <c r="B12" s="10" t="inlineStr">
        <is>
          <t>G2</t>
        </is>
      </c>
      <c r="C12" s="10" t="n">
        <v>12</v>
      </c>
      <c r="D12" s="11" t="n">
        <v>5200</v>
      </c>
      <c r="E12" s="11" t="n">
        <v>5000</v>
      </c>
      <c r="F12" s="11" t="n">
        <v>6200</v>
      </c>
      <c r="G12" s="11" t="n">
        <v>7600</v>
      </c>
      <c r="H12" s="12">
        <f>IF(OR(D12="",F12="",F12=0),"",D12/F12)</f>
        <v/>
      </c>
      <c r="I12" s="13">
        <f>IF(OR(E12="",F12="",G12=""),"",IF($B$5="التأخر عن السوق (الربيع الأدنى P25)",E12,IF($B$5="قيادة السوق (الربيع الأعلى P75)",G12,F12)))</f>
        <v/>
      </c>
      <c r="J12" s="14">
        <f>IF(OR(I12="",D12=""),"",D12-I12)</f>
        <v/>
      </c>
      <c r="K12" s="13">
        <f>IF(OR(J12="",C12=""),"",MAX(0,-J12)*C12*12)</f>
        <v/>
      </c>
      <c r="L12" s="15">
        <f>IF(OR(D12="",E12="",F12="",G12=""),"",IF(D12&lt;E12,"⚠ أقل من السوق بكثير",IF(D12&lt;F12,"◐ أقل من الوسيط",IF(D12&lt;=G12,"✔ ضمن النطاق التنافسي","◐ أعلى من السوق (تكلفة)"))))</f>
        <v/>
      </c>
    </row>
    <row r="13">
      <c r="A13" s="8" t="inlineStr">
        <is>
          <t>مساعد إداري</t>
        </is>
      </c>
      <c r="B13" s="10" t="inlineStr">
        <is>
          <t>G1</t>
        </is>
      </c>
      <c r="C13" s="10" t="n">
        <v>5</v>
      </c>
      <c r="D13" s="11" t="n">
        <v>4800</v>
      </c>
      <c r="E13" s="11" t="n">
        <v>4200</v>
      </c>
      <c r="F13" s="11" t="n">
        <v>5000</v>
      </c>
      <c r="G13" s="11" t="n">
        <v>6000</v>
      </c>
      <c r="H13" s="12">
        <f>IF(OR(D13="",F13="",F13=0),"",D13/F13)</f>
        <v/>
      </c>
      <c r="I13" s="13">
        <f>IF(OR(E13="",F13="",G13=""),"",IF($B$5="التأخر عن السوق (الربيع الأدنى P25)",E13,IF($B$5="قيادة السوق (الربيع الأعلى P75)",G13,F13)))</f>
        <v/>
      </c>
      <c r="J13" s="14">
        <f>IF(OR(I13="",D13=""),"",D13-I13)</f>
        <v/>
      </c>
      <c r="K13" s="13">
        <f>IF(OR(J13="",C13=""),"",MAX(0,-J13)*C13*12)</f>
        <v/>
      </c>
      <c r="L13" s="15">
        <f>IF(OR(D13="",E13="",F13="",G13=""),"",IF(D13&lt;E13,"⚠ أقل من السوق بكثير",IF(D13&lt;F13,"◐ أقل من الوسيط",IF(D13&lt;=G13,"✔ ضمن النطاق التنافسي","◐ أعلى من السوق (تكلفة)"))))</f>
        <v/>
      </c>
    </row>
    <row r="14">
      <c r="A14" s="8" t="inlineStr">
        <is>
          <t>مدير مبيعات</t>
        </is>
      </c>
      <c r="B14" s="10" t="inlineStr">
        <is>
          <t>G5</t>
        </is>
      </c>
      <c r="C14" s="10" t="n">
        <v>2</v>
      </c>
      <c r="D14" s="11" t="n">
        <v>21000</v>
      </c>
      <c r="E14" s="11" t="n">
        <v>16000</v>
      </c>
      <c r="F14" s="11" t="n">
        <v>19000</v>
      </c>
      <c r="G14" s="11" t="n">
        <v>23000</v>
      </c>
      <c r="H14" s="12">
        <f>IF(OR(D14="",F14="",F14=0),"",D14/F14)</f>
        <v/>
      </c>
      <c r="I14" s="13">
        <f>IF(OR(E14="",F14="",G14=""),"",IF($B$5="التأخر عن السوق (الربيع الأدنى P25)",E14,IF($B$5="قيادة السوق (الربيع الأعلى P75)",G14,F14)))</f>
        <v/>
      </c>
      <c r="J14" s="14">
        <f>IF(OR(I14="",D14=""),"",D14-I14)</f>
        <v/>
      </c>
      <c r="K14" s="13">
        <f>IF(OR(J14="",C14=""),"",MAX(0,-J14)*C14*12)</f>
        <v/>
      </c>
      <c r="L14" s="15">
        <f>IF(OR(D14="",E14="",F14="",G14=""),"",IF(D14&lt;E14,"⚠ أقل من السوق بكثير",IF(D14&lt;F14,"◐ أقل من الوسيط",IF(D14&lt;=G14,"✔ ضمن النطاق التنافسي","◐ أعلى من السوق (تكلفة)"))))</f>
        <v/>
      </c>
    </row>
    <row r="15">
      <c r="A15" s="8" t="n"/>
      <c r="B15" s="10" t="n"/>
      <c r="C15" s="10" t="n"/>
      <c r="D15" s="11" t="n"/>
      <c r="E15" s="11" t="n"/>
      <c r="F15" s="11" t="n"/>
      <c r="G15" s="11" t="n"/>
      <c r="H15" s="12">
        <f>IF(OR(D15="",F15="",F15=0),"",D15/F15)</f>
        <v/>
      </c>
      <c r="I15" s="13">
        <f>IF(OR(E15="",F15="",G15=""),"",IF($B$5="التأخر عن السوق (الربيع الأدنى P25)",E15,IF($B$5="قيادة السوق (الربيع الأعلى P75)",G15,F15)))</f>
        <v/>
      </c>
      <c r="J15" s="14">
        <f>IF(OR(I15="",D15=""),"",D15-I15)</f>
        <v/>
      </c>
      <c r="K15" s="13">
        <f>IF(OR(J15="",C15=""),"",MAX(0,-J15)*C15*12)</f>
        <v/>
      </c>
      <c r="L15" s="15">
        <f>IF(OR(D15="",E15="",F15="",G15=""),"",IF(D15&lt;E15,"⚠ أقل من السوق بكثير",IF(D15&lt;F15,"◐ أقل من الوسيط",IF(D15&lt;=G15,"✔ ضمن النطاق التنافسي","◐ أعلى من السوق (تكلفة)"))))</f>
        <v/>
      </c>
    </row>
    <row r="16">
      <c r="A16" s="8" t="n"/>
      <c r="B16" s="10" t="n"/>
      <c r="C16" s="10" t="n"/>
      <c r="D16" s="11" t="n"/>
      <c r="E16" s="11" t="n"/>
      <c r="F16" s="11" t="n"/>
      <c r="G16" s="11" t="n"/>
      <c r="H16" s="12">
        <f>IF(OR(D16="",F16="",F16=0),"",D16/F16)</f>
        <v/>
      </c>
      <c r="I16" s="13">
        <f>IF(OR(E16="",F16="",G16=""),"",IF($B$5="التأخر عن السوق (الربيع الأدنى P25)",E16,IF($B$5="قيادة السوق (الربيع الأعلى P75)",G16,F16)))</f>
        <v/>
      </c>
      <c r="J16" s="14">
        <f>IF(OR(I16="",D16=""),"",D16-I16)</f>
        <v/>
      </c>
      <c r="K16" s="13">
        <f>IF(OR(J16="",C16=""),"",MAX(0,-J16)*C16*12)</f>
        <v/>
      </c>
      <c r="L16" s="15">
        <f>IF(OR(D16="",E16="",F16="",G16=""),"",IF(D16&lt;E16,"⚠ أقل من السوق بكثير",IF(D16&lt;F16,"◐ أقل من الوسيط",IF(D16&lt;=G16,"✔ ضمن النطاق التنافسي","◐ أعلى من السوق (تكلفة)"))))</f>
        <v/>
      </c>
    </row>
    <row r="17">
      <c r="A17" s="8" t="n"/>
      <c r="B17" s="10" t="n"/>
      <c r="C17" s="10" t="n"/>
      <c r="D17" s="11" t="n"/>
      <c r="E17" s="11" t="n"/>
      <c r="F17" s="11" t="n"/>
      <c r="G17" s="11" t="n"/>
      <c r="H17" s="12">
        <f>IF(OR(D17="",F17="",F17=0),"",D17/F17)</f>
        <v/>
      </c>
      <c r="I17" s="13">
        <f>IF(OR(E17="",F17="",G17=""),"",IF($B$5="التأخر عن السوق (الربيع الأدنى P25)",E17,IF($B$5="قيادة السوق (الربيع الأعلى P75)",G17,F17)))</f>
        <v/>
      </c>
      <c r="J17" s="14">
        <f>IF(OR(I17="",D17=""),"",D17-I17)</f>
        <v/>
      </c>
      <c r="K17" s="13">
        <f>IF(OR(J17="",C17=""),"",MAX(0,-J17)*C17*12)</f>
        <v/>
      </c>
      <c r="L17" s="15">
        <f>IF(OR(D17="",E17="",F17="",G17=""),"",IF(D17&lt;E17,"⚠ أقل من السوق بكثير",IF(D17&lt;F17,"◐ أقل من الوسيط",IF(D17&lt;=G17,"✔ ضمن النطاق التنافسي","◐ أعلى من السوق (تكلفة)"))))</f>
        <v/>
      </c>
    </row>
    <row r="18">
      <c r="A18" s="8" t="n"/>
      <c r="B18" s="10" t="n"/>
      <c r="C18" s="10" t="n"/>
      <c r="D18" s="11" t="n"/>
      <c r="E18" s="11" t="n"/>
      <c r="F18" s="11" t="n"/>
      <c r="G18" s="11" t="n"/>
      <c r="H18" s="12">
        <f>IF(OR(D18="",F18="",F18=0),"",D18/F18)</f>
        <v/>
      </c>
      <c r="I18" s="13">
        <f>IF(OR(E18="",F18="",G18=""),"",IF($B$5="التأخر عن السوق (الربيع الأدنى P25)",E18,IF($B$5="قيادة السوق (الربيع الأعلى P75)",G18,F18)))</f>
        <v/>
      </c>
      <c r="J18" s="14">
        <f>IF(OR(I18="",D18=""),"",D18-I18)</f>
        <v/>
      </c>
      <c r="K18" s="13">
        <f>IF(OR(J18="",C18=""),"",MAX(0,-J18)*C18*12)</f>
        <v/>
      </c>
      <c r="L18" s="15">
        <f>IF(OR(D18="",E18="",F18="",G18=""),"",IF(D18&lt;E18,"⚠ أقل من السوق بكثير",IF(D18&lt;F18,"◐ أقل من الوسيط",IF(D18&lt;=G18,"✔ ضمن النطاق التنافسي","◐ أعلى من السوق (تكلفة)"))))</f>
        <v/>
      </c>
    </row>
    <row r="19">
      <c r="A19" s="8" t="n"/>
      <c r="B19" s="10" t="n"/>
      <c r="C19" s="10" t="n"/>
      <c r="D19" s="11" t="n"/>
      <c r="E19" s="11" t="n"/>
      <c r="F19" s="11" t="n"/>
      <c r="G19" s="11" t="n"/>
      <c r="H19" s="12">
        <f>IF(OR(D19="",F19="",F19=0),"",D19/F19)</f>
        <v/>
      </c>
      <c r="I19" s="13">
        <f>IF(OR(E19="",F19="",G19=""),"",IF($B$5="التأخر عن السوق (الربيع الأدنى P25)",E19,IF($B$5="قيادة السوق (الربيع الأعلى P75)",G19,F19)))</f>
        <v/>
      </c>
      <c r="J19" s="14">
        <f>IF(OR(I19="",D19=""),"",D19-I19)</f>
        <v/>
      </c>
      <c r="K19" s="13">
        <f>IF(OR(J19="",C19=""),"",MAX(0,-J19)*C19*12)</f>
        <v/>
      </c>
      <c r="L19" s="15">
        <f>IF(OR(D19="",E19="",F19="",G19=""),"",IF(D19&lt;E19,"⚠ أقل من السوق بكثير",IF(D19&lt;F19,"◐ أقل من الوسيط",IF(D19&lt;=G19,"✔ ضمن النطاق التنافسي","◐ أعلى من السوق (تكلفة)"))))</f>
        <v/>
      </c>
    </row>
    <row r="20">
      <c r="A20" s="8" t="n"/>
      <c r="B20" s="10" t="n"/>
      <c r="C20" s="10" t="n"/>
      <c r="D20" s="11" t="n"/>
      <c r="E20" s="11" t="n"/>
      <c r="F20" s="11" t="n"/>
      <c r="G20" s="11" t="n"/>
      <c r="H20" s="12">
        <f>IF(OR(D20="",F20="",F20=0),"",D20/F20)</f>
        <v/>
      </c>
      <c r="I20" s="13">
        <f>IF(OR(E20="",F20="",G20=""),"",IF($B$5="التأخر عن السوق (الربيع الأدنى P25)",E20,IF($B$5="قيادة السوق (الربيع الأعلى P75)",G20,F20)))</f>
        <v/>
      </c>
      <c r="J20" s="14">
        <f>IF(OR(I20="",D20=""),"",D20-I20)</f>
        <v/>
      </c>
      <c r="K20" s="13">
        <f>IF(OR(J20="",C20=""),"",MAX(0,-J20)*C20*12)</f>
        <v/>
      </c>
      <c r="L20" s="15">
        <f>IF(OR(D20="",E20="",F20="",G20=""),"",IF(D20&lt;E20,"⚠ أقل من السوق بكثير",IF(D20&lt;F20,"◐ أقل من الوسيط",IF(D20&lt;=G20,"✔ ضمن النطاق التنافسي","◐ أعلى من السوق (تكلفة)"))))</f>
        <v/>
      </c>
    </row>
    <row r="21">
      <c r="A21" s="8" t="n"/>
      <c r="B21" s="10" t="n"/>
      <c r="C21" s="10" t="n"/>
      <c r="D21" s="11" t="n"/>
      <c r="E21" s="11" t="n"/>
      <c r="F21" s="11" t="n"/>
      <c r="G21" s="11" t="n"/>
      <c r="H21" s="12">
        <f>IF(OR(D21="",F21="",F21=0),"",D21/F21)</f>
        <v/>
      </c>
      <c r="I21" s="13">
        <f>IF(OR(E21="",F21="",G21=""),"",IF($B$5="التأخر عن السوق (الربيع الأدنى P25)",E21,IF($B$5="قيادة السوق (الربيع الأعلى P75)",G21,F21)))</f>
        <v/>
      </c>
      <c r="J21" s="14">
        <f>IF(OR(I21="",D21=""),"",D21-I21)</f>
        <v/>
      </c>
      <c r="K21" s="13">
        <f>IF(OR(J21="",C21=""),"",MAX(0,-J21)*C21*12)</f>
        <v/>
      </c>
      <c r="L21" s="15">
        <f>IF(OR(D21="",E21="",F21="",G21=""),"",IF(D21&lt;E21,"⚠ أقل من السوق بكثير",IF(D21&lt;F21,"◐ أقل من الوسيط",IF(D21&lt;=G21,"✔ ضمن النطاق التنافسي","◐ أعلى من السوق (تكلفة)"))))</f>
        <v/>
      </c>
    </row>
    <row r="22">
      <c r="A22" s="8" t="n"/>
      <c r="B22" s="10" t="n"/>
      <c r="C22" s="10" t="n"/>
      <c r="D22" s="11" t="n"/>
      <c r="E22" s="11" t="n"/>
      <c r="F22" s="11" t="n"/>
      <c r="G22" s="11" t="n"/>
      <c r="H22" s="12">
        <f>IF(OR(D22="",F22="",F22=0),"",D22/F22)</f>
        <v/>
      </c>
      <c r="I22" s="13">
        <f>IF(OR(E22="",F22="",G22=""),"",IF($B$5="التأخر عن السوق (الربيع الأدنى P25)",E22,IF($B$5="قيادة السوق (الربيع الأعلى P75)",G22,F22)))</f>
        <v/>
      </c>
      <c r="J22" s="14">
        <f>IF(OR(I22="",D22=""),"",D22-I22)</f>
        <v/>
      </c>
      <c r="K22" s="13">
        <f>IF(OR(J22="",C22=""),"",MAX(0,-J22)*C22*12)</f>
        <v/>
      </c>
      <c r="L22" s="15">
        <f>IF(OR(D22="",E22="",F22="",G22=""),"",IF(D22&lt;E22,"⚠ أقل من السوق بكثير",IF(D22&lt;F22,"◐ أقل من الوسيط",IF(D22&lt;=G22,"✔ ضمن النطاق التنافسي","◐ أعلى من السوق (تكلفة)"))))</f>
        <v/>
      </c>
    </row>
    <row r="23">
      <c r="A23" s="8" t="n"/>
      <c r="B23" s="10" t="n"/>
      <c r="C23" s="10" t="n"/>
      <c r="D23" s="11" t="n"/>
      <c r="E23" s="11" t="n"/>
      <c r="F23" s="11" t="n"/>
      <c r="G23" s="11" t="n"/>
      <c r="H23" s="12">
        <f>IF(OR(D23="",F23="",F23=0),"",D23/F23)</f>
        <v/>
      </c>
      <c r="I23" s="13">
        <f>IF(OR(E23="",F23="",G23=""),"",IF($B$5="التأخر عن السوق (الربيع الأدنى P25)",E23,IF($B$5="قيادة السوق (الربيع الأعلى P75)",G23,F23)))</f>
        <v/>
      </c>
      <c r="J23" s="14">
        <f>IF(OR(I23="",D23=""),"",D23-I23)</f>
        <v/>
      </c>
      <c r="K23" s="13">
        <f>IF(OR(J23="",C23=""),"",MAX(0,-J23)*C23*12)</f>
        <v/>
      </c>
      <c r="L23" s="15">
        <f>IF(OR(D23="",E23="",F23="",G23=""),"",IF(D23&lt;E23,"⚠ أقل من السوق بكثير",IF(D23&lt;F23,"◐ أقل من الوسيط",IF(D23&lt;=G23,"✔ ضمن النطاق التنافسي","◐ أعلى من السوق (تكلفة)"))))</f>
        <v/>
      </c>
    </row>
    <row r="24">
      <c r="A24" s="8" t="n"/>
      <c r="B24" s="10" t="n"/>
      <c r="C24" s="10" t="n"/>
      <c r="D24" s="11" t="n"/>
      <c r="E24" s="11" t="n"/>
      <c r="F24" s="11" t="n"/>
      <c r="G24" s="11" t="n"/>
      <c r="H24" s="12">
        <f>IF(OR(D24="",F24="",F24=0),"",D24/F24)</f>
        <v/>
      </c>
      <c r="I24" s="13">
        <f>IF(OR(E24="",F24="",G24=""),"",IF($B$5="التأخر عن السوق (الربيع الأدنى P25)",E24,IF($B$5="قيادة السوق (الربيع الأعلى P75)",G24,F24)))</f>
        <v/>
      </c>
      <c r="J24" s="14">
        <f>IF(OR(I24="",D24=""),"",D24-I24)</f>
        <v/>
      </c>
      <c r="K24" s="13">
        <f>IF(OR(J24="",C24=""),"",MAX(0,-J24)*C24*12)</f>
        <v/>
      </c>
      <c r="L24" s="15">
        <f>IF(OR(D24="",E24="",F24="",G24=""),"",IF(D24&lt;E24,"⚠ أقل من السوق بكثير",IF(D24&lt;F24,"◐ أقل من الوسيط",IF(D24&lt;=G24,"✔ ضمن النطاق التنافسي","◐ أعلى من السوق (تكلفة)"))))</f>
        <v/>
      </c>
    </row>
    <row r="25">
      <c r="A25" s="8" t="n"/>
      <c r="B25" s="10" t="n"/>
      <c r="C25" s="10" t="n"/>
      <c r="D25" s="11" t="n"/>
      <c r="E25" s="11" t="n"/>
      <c r="F25" s="11" t="n"/>
      <c r="G25" s="11" t="n"/>
      <c r="H25" s="12">
        <f>IF(OR(D25="",F25="",F25=0),"",D25/F25)</f>
        <v/>
      </c>
      <c r="I25" s="13">
        <f>IF(OR(E25="",F25="",G25=""),"",IF($B$5="التأخر عن السوق (الربيع الأدنى P25)",E25,IF($B$5="قيادة السوق (الربيع الأعلى P75)",G25,F25)))</f>
        <v/>
      </c>
      <c r="J25" s="14">
        <f>IF(OR(I25="",D25=""),"",D25-I25)</f>
        <v/>
      </c>
      <c r="K25" s="13">
        <f>IF(OR(J25="",C25=""),"",MAX(0,-J25)*C25*12)</f>
        <v/>
      </c>
      <c r="L25" s="15">
        <f>IF(OR(D25="",E25="",F25="",G25=""),"",IF(D25&lt;E25,"⚠ أقل من السوق بكثير",IF(D25&lt;F25,"◐ أقل من الوسيط",IF(D25&lt;=G25,"✔ ضمن النطاق التنافسي","◐ أعلى من السوق (تكلفة)"))))</f>
        <v/>
      </c>
    </row>
    <row r="26">
      <c r="A26" s="8" t="n"/>
      <c r="B26" s="10" t="n"/>
      <c r="C26" s="10" t="n"/>
      <c r="D26" s="11" t="n"/>
      <c r="E26" s="11" t="n"/>
      <c r="F26" s="11" t="n"/>
      <c r="G26" s="11" t="n"/>
      <c r="H26" s="12">
        <f>IF(OR(D26="",F26="",F26=0),"",D26/F26)</f>
        <v/>
      </c>
      <c r="I26" s="13">
        <f>IF(OR(E26="",F26="",G26=""),"",IF($B$5="التأخر عن السوق (الربيع الأدنى P25)",E26,IF($B$5="قيادة السوق (الربيع الأعلى P75)",G26,F26)))</f>
        <v/>
      </c>
      <c r="J26" s="14">
        <f>IF(OR(I26="",D26=""),"",D26-I26)</f>
        <v/>
      </c>
      <c r="K26" s="13">
        <f>IF(OR(J26="",C26=""),"",MAX(0,-J26)*C26*12)</f>
        <v/>
      </c>
      <c r="L26" s="15">
        <f>IF(OR(D26="",E26="",F26="",G26=""),"",IF(D26&lt;E26,"⚠ أقل من السوق بكثير",IF(D26&lt;F26,"◐ أقل من الوسيط",IF(D26&lt;=G26,"✔ ضمن النطاق التنافسي","◐ أعلى من السوق (تكلفة)"))))</f>
        <v/>
      </c>
    </row>
    <row r="27">
      <c r="A27" s="8" t="n"/>
      <c r="B27" s="10" t="n"/>
      <c r="C27" s="10" t="n"/>
      <c r="D27" s="11" t="n"/>
      <c r="E27" s="11" t="n"/>
      <c r="F27" s="11" t="n"/>
      <c r="G27" s="11" t="n"/>
      <c r="H27" s="12">
        <f>IF(OR(D27="",F27="",F27=0),"",D27/F27)</f>
        <v/>
      </c>
      <c r="I27" s="13">
        <f>IF(OR(E27="",F27="",G27=""),"",IF($B$5="التأخر عن السوق (الربيع الأدنى P25)",E27,IF($B$5="قيادة السوق (الربيع الأعلى P75)",G27,F27)))</f>
        <v/>
      </c>
      <c r="J27" s="14">
        <f>IF(OR(I27="",D27=""),"",D27-I27)</f>
        <v/>
      </c>
      <c r="K27" s="13">
        <f>IF(OR(J27="",C27=""),"",MAX(0,-J27)*C27*12)</f>
        <v/>
      </c>
      <c r="L27" s="15">
        <f>IF(OR(D27="",E27="",F27="",G27=""),"",IF(D27&lt;E27,"⚠ أقل من السوق بكثير",IF(D27&lt;F27,"◐ أقل من الوسيط",IF(D27&lt;=G27,"✔ ضمن النطاق التنافسي","◐ أعلى من السوق (تكلفة)"))))</f>
        <v/>
      </c>
    </row>
    <row r="28">
      <c r="A28" s="8" t="n"/>
      <c r="B28" s="10" t="n"/>
      <c r="C28" s="10" t="n"/>
      <c r="D28" s="11" t="n"/>
      <c r="E28" s="11" t="n"/>
      <c r="F28" s="11" t="n"/>
      <c r="G28" s="11" t="n"/>
      <c r="H28" s="12">
        <f>IF(OR(D28="",F28="",F28=0),"",D28/F28)</f>
        <v/>
      </c>
      <c r="I28" s="13">
        <f>IF(OR(E28="",F28="",G28=""),"",IF($B$5="التأخر عن السوق (الربيع الأدنى P25)",E28,IF($B$5="قيادة السوق (الربيع الأعلى P75)",G28,F28)))</f>
        <v/>
      </c>
      <c r="J28" s="14">
        <f>IF(OR(I28="",D28=""),"",D28-I28)</f>
        <v/>
      </c>
      <c r="K28" s="13">
        <f>IF(OR(J28="",C28=""),"",MAX(0,-J28)*C28*12)</f>
        <v/>
      </c>
      <c r="L28" s="15">
        <f>IF(OR(D28="",E28="",F28="",G28=""),"",IF(D28&lt;E28,"⚠ أقل من السوق بكثير",IF(D28&lt;F28,"◐ أقل من الوسيط",IF(D28&lt;=G28,"✔ ضمن النطاق التنافسي","◐ أعلى من السوق (تكلفة)"))))</f>
        <v/>
      </c>
    </row>
    <row r="30">
      <c r="A30" s="6" t="inlineStr">
        <is>
          <t>إجمالي تكلفة الوصول لسياسة المنشأة سنويًا</t>
        </is>
      </c>
      <c r="B30" s="16">
        <f>SUM(K9:K28)</f>
        <v/>
      </c>
    </row>
    <row r="31">
      <c r="A31" s="6" t="inlineStr">
        <is>
          <t>وظائف أقل من الربيع الأدنى (خطر استقالة)</t>
        </is>
      </c>
      <c r="B31" s="17">
        <f>COUNTIF(L9:L28,"⚠*")</f>
        <v/>
      </c>
    </row>
    <row r="33" ht="44" customHeight="1">
      <c r="A33" s="5" t="inlineStr">
        <is>
          <t>النسبة إلى الوسيط: 1.00 يعني أن متوسط راتبك يساوي وسيط السوق، وأقل من 0.90 يعني أنك أقل من السوق بوضوح. قارن الوظائف المتشابهة فعلًا في المهام والمستوى والقطاع والمدينة، فاختلاف المسمى وحده لا يكفي. هذا هو مفهوم العدالة الخارجية في التعويضات.</t>
        </is>
      </c>
    </row>
  </sheetData>
  <mergeCells count="7">
    <mergeCell ref="A2:L2"/>
    <mergeCell ref="A33:L33"/>
    <mergeCell ref="A1:L1"/>
    <mergeCell ref="B6:E6"/>
    <mergeCell ref="B30:D30"/>
    <mergeCell ref="B5:E5"/>
    <mergeCell ref="A3:L3"/>
  </mergeCells>
  <conditionalFormatting sqref="L9:L28">
    <cfRule type="expression" priority="1" dxfId="0">
      <formula>LEFT(L9,1)="✔"</formula>
    </cfRule>
    <cfRule type="expression" priority="2" dxfId="1">
      <formula>LEFT(L9,1)="⚠"</formula>
    </cfRule>
    <cfRule type="expression" priority="3" dxfId="2">
      <formula>LEFT(L9,1)="◐"</formula>
    </cfRule>
  </conditionalFormatting>
  <dataValidations count="1">
    <dataValidation sqref="B5" showDropDown="0" showInputMessage="0" showErrorMessage="0" allowBlank="1" type="list">
      <formula1>"التأخر عن السوق (الربيع الأدنى P25),مجاراة السوق (الوسيط P50),قيادة السوق (الربيع الأعلى P75)"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2026-10-09T16:52:55Z</dcterms:created>
  <dcterms:modified xmlns:dcterms="http://purl.org/dc/terms/" xmlns:xsi="http://www.w3.org/2001/XMLSchema-instance" xsi:type="dcterms:W3CDTF">2026-10-09T16:52:55Z</dcterms:modified>
</cp:coreProperties>
</file>