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عائد على التدريب" sheetId="1" state="visible" r:id="rId1"/>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8">
    <font>
      <name val="Calibri"/>
      <family val="2"/>
      <color theme="1"/>
      <sz val="11"/>
      <scheme val="minor"/>
    </font>
    <font>
      <name val="Arial"/>
      <b val="1"/>
      <color rgb="00FFFFFF"/>
      <sz val="16"/>
    </font>
    <font>
      <name val="Arial"/>
      <color rgb="003B123F"/>
      <sz val="10"/>
    </font>
    <font>
      <name val="Arial"/>
      <color rgb="007A6F7D"/>
      <sz val="9"/>
    </font>
    <font>
      <name val="Arial"/>
      <b val="1"/>
      <color rgb="00FFFFFF"/>
      <sz val="11"/>
    </font>
    <font>
      <name val="Arial"/>
      <b val="1"/>
      <color rgb="00FFFFFF"/>
      <sz val="9"/>
    </font>
    <font>
      <name val="Arial"/>
      <color rgb="00000000"/>
      <sz val="10"/>
    </font>
    <font>
      <name val="Arial"/>
      <b val="1"/>
      <color rgb="00000000"/>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5A2B60"/>
      </patternFill>
    </fill>
    <fill>
      <patternFill patternType="solid">
        <fgColor rgb="00F3E9D2"/>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23">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4" borderId="0" applyAlignment="1" pivotButton="0" quotePrefix="0" xfId="0">
      <alignment horizontal="right" vertical="center" wrapText="1" readingOrder="2"/>
    </xf>
    <xf numFmtId="0" fontId="0" fillId="4" borderId="0" pivotButton="0" quotePrefix="0" xfId="0"/>
    <xf numFmtId="0" fontId="5" fillId="4" borderId="1" applyAlignment="1" pivotButton="0" quotePrefix="0" xfId="0">
      <alignment horizontal="center" vertical="center" wrapText="1" readingOrder="2"/>
    </xf>
    <xf numFmtId="0" fontId="6" fillId="0" borderId="1" applyAlignment="1" pivotButton="0" quotePrefix="0" xfId="0">
      <alignment horizontal="right" vertical="center" wrapText="1" readingOrder="2"/>
    </xf>
    <xf numFmtId="3" fontId="2" fillId="5" borderId="1" applyAlignment="1" pivotButton="0" quotePrefix="0" xfId="0">
      <alignment horizontal="center" vertical="center" wrapText="1" readingOrder="2"/>
    </xf>
    <xf numFmtId="3" fontId="6" fillId="0" borderId="1" applyAlignment="1" pivotButton="0" quotePrefix="0" xfId="0">
      <alignment horizontal="center" vertical="center" wrapText="1" readingOrder="2"/>
    </xf>
    <xf numFmtId="0" fontId="7" fillId="3" borderId="1" applyAlignment="1" pivotButton="0" quotePrefix="0" xfId="0">
      <alignment horizontal="center" vertical="center" wrapText="1" readingOrder="2"/>
    </xf>
    <xf numFmtId="0" fontId="2" fillId="5" borderId="1" applyAlignment="1" pivotButton="0" quotePrefix="0" xfId="0">
      <alignment horizontal="center" vertical="center" wrapText="1" readingOrder="2"/>
    </xf>
    <xf numFmtId="0" fontId="7" fillId="3" borderId="1" applyAlignment="1" pivotButton="0" quotePrefix="0" xfId="0">
      <alignment horizontal="right" vertical="center" wrapText="1" readingOrder="2"/>
    </xf>
    <xf numFmtId="3" fontId="7" fillId="0" borderId="1" applyAlignment="1" pivotButton="0" quotePrefix="0" xfId="0">
      <alignment horizontal="center" vertical="center" wrapText="1" readingOrder="2"/>
    </xf>
    <xf numFmtId="0" fontId="2" fillId="5" borderId="1" applyAlignment="1" pivotButton="0" quotePrefix="0" xfId="0">
      <alignment horizontal="right" vertical="center" wrapText="1" readingOrder="2"/>
    </xf>
    <xf numFmtId="9" fontId="2" fillId="5" borderId="1" applyAlignment="1" pivotButton="0" quotePrefix="0" xfId="0">
      <alignment horizontal="center" vertical="center" wrapText="1" readingOrder="2"/>
    </xf>
    <xf numFmtId="0" fontId="3" fillId="0" borderId="1" applyAlignment="1" pivotButton="0" quotePrefix="0" xfId="0">
      <alignment horizontal="right" vertical="center" wrapText="1" readingOrder="2"/>
    </xf>
    <xf numFmtId="164" fontId="7" fillId="0" borderId="1" applyAlignment="1" pivotButton="0" quotePrefix="0" xfId="0">
      <alignment horizontal="center" vertical="center" wrapText="1" readingOrder="2"/>
    </xf>
    <xf numFmtId="2" fontId="7" fillId="0" borderId="1" applyAlignment="1" pivotButton="0" quotePrefix="0" xfId="0">
      <alignment horizontal="center" vertical="center" wrapText="1" readingOrder="2"/>
    </xf>
    <xf numFmtId="165" fontId="7" fillId="0" borderId="1" applyAlignment="1" pivotButton="0" quotePrefix="0" xfId="0">
      <alignment horizontal="center" vertical="center" wrapText="1" readingOrder="2"/>
    </xf>
    <xf numFmtId="0" fontId="7" fillId="0" borderId="1" applyAlignment="1" pivotButton="0" quotePrefix="0" xfId="0">
      <alignment horizontal="right" vertical="center" wrapText="1" readingOrder="2"/>
    </xf>
  </cellXfs>
  <cellStyles count="1">
    <cellStyle name="Normal" xfId="0" builtinId="0" hidden="0"/>
  </cellStyles>
  <dxfs count="2">
    <dxf>
      <font>
        <name val="Arial"/>
        <b val="1"/>
        <color rgb="003F6B52"/>
      </font>
      <fill>
        <patternFill patternType="solid">
          <fgColor rgb="00E6F0E8"/>
        </patternFill>
      </fill>
    </dxf>
    <dxf>
      <font>
        <name val="Arial"/>
        <b val="1"/>
        <color rgb="009A3F39"/>
      </font>
      <fill>
        <patternFill patternType="solid">
          <fgColor rgb="00F7E7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3"/>
  <sheetViews>
    <sheetView showGridLines="0" rightToLeft="1" workbookViewId="0">
      <selection activeCell="A1" sqref="A1"/>
    </sheetView>
  </sheetViews>
  <sheetFormatPr baseColWidth="8" defaultRowHeight="15"/>
  <cols>
    <col width="40" customWidth="1" min="1" max="1"/>
    <col width="16" customWidth="1" min="2" max="2"/>
    <col width="14" customWidth="1" min="3" max="3"/>
    <col width="14" customWidth="1" min="4" max="4"/>
    <col width="16" customWidth="1" min="5" max="5"/>
    <col width="34" customWidth="1" min="6" max="6"/>
  </cols>
  <sheetData>
    <row r="1" ht="30" customHeight="1">
      <c r="A1" s="1" t="inlineStr">
        <is>
          <t>nerp.sa — حاسبة العائد على الاستثمار في التدريب (Training ROI – Phillips)</t>
        </is>
      </c>
      <c r="B1" s="2" t="n"/>
      <c r="C1" s="2" t="n"/>
      <c r="D1" s="2" t="n"/>
      <c r="E1" s="2" t="n"/>
      <c r="F1" s="2" t="n"/>
    </row>
    <row r="2">
      <c r="A2" s="3" t="inlineStr">
        <is>
          <t>إعداد: نايف العنزي  |  nerp.sa  |  linkedin.com/in/naifm1alanazi</t>
        </is>
      </c>
      <c r="B2" s="4" t="n"/>
      <c r="C2" s="4" t="n"/>
      <c r="D2" s="4" t="n"/>
      <c r="E2" s="4" t="n"/>
      <c r="F2" s="4" t="n"/>
    </row>
    <row r="3" ht="44" customHeight="1">
      <c r="A3" s="5" t="inlineStr">
        <is>
          <t>نموذج فيليبس يضيف إلى مستويات كيركباتريك الأربعة مستوى خامسًا: العائد المالي. اكتب تكاليف البرنامج، ثم الفوائد السنوية المتوقعة، وحدد لكل فائدة نسبة ما يعود منها للتدريب فعلًا (عزل الأثر) ونسبة ثقتك في التقدير. الأرقام أمثلة توضيحية.</t>
        </is>
      </c>
    </row>
    <row r="5">
      <c r="A5" s="6" t="inlineStr">
        <is>
          <t>أولًا: تكاليف البرنامج</t>
        </is>
      </c>
      <c r="B5" s="7" t="n"/>
      <c r="C5" s="7" t="n"/>
      <c r="D5" s="7" t="n"/>
      <c r="E5" s="7" t="n"/>
      <c r="F5" s="7" t="n"/>
    </row>
    <row r="6" ht="30" customHeight="1">
      <c r="A6" s="8" t="inlineStr">
        <is>
          <t>البند</t>
        </is>
      </c>
      <c r="B6" s="8" t="inlineStr">
        <is>
          <t>المبلغ (ريال)</t>
        </is>
      </c>
      <c r="C6" s="8" t="inlineStr"/>
      <c r="D6" s="8" t="inlineStr"/>
      <c r="E6" s="8" t="inlineStr"/>
      <c r="F6" s="8" t="inlineStr">
        <is>
          <t>ملاحظات</t>
        </is>
      </c>
    </row>
    <row r="7">
      <c r="A7" s="9" t="inlineStr">
        <is>
          <t>تصميم البرنامج وإعداد المحتوى</t>
        </is>
      </c>
      <c r="B7" s="10" t="n">
        <v>8000</v>
      </c>
      <c r="F7" s="9" t="n"/>
    </row>
    <row r="8">
      <c r="A8" s="9" t="inlineStr">
        <is>
          <t>أتعاب المدرب أو الجهة التدريبية</t>
        </is>
      </c>
      <c r="B8" s="10" t="n">
        <v>25000</v>
      </c>
      <c r="F8" s="9" t="n"/>
    </row>
    <row r="9">
      <c r="A9" s="9" t="inlineStr">
        <is>
          <t>المواد والمنصات التدريبية</t>
        </is>
      </c>
      <c r="B9" s="10" t="n">
        <v>4000</v>
      </c>
      <c r="F9" s="9" t="n"/>
    </row>
    <row r="10">
      <c r="A10" s="9" t="inlineStr">
        <is>
          <t>القاعة والضيافة</t>
        </is>
      </c>
      <c r="B10" s="10" t="n">
        <v>3000</v>
      </c>
      <c r="F10" s="9" t="n"/>
    </row>
    <row r="11">
      <c r="A11" s="9" t="inlineStr">
        <is>
          <t>السفر والإقامة</t>
        </is>
      </c>
      <c r="B11" s="10" t="n">
        <v>0</v>
      </c>
      <c r="F11" s="9" t="n"/>
    </row>
    <row r="12">
      <c r="A12" s="9" t="inlineStr">
        <is>
          <t>تكاليف إدارية ومتابعة</t>
        </is>
      </c>
      <c r="B12" s="10" t="n">
        <v>2000</v>
      </c>
      <c r="F12" s="9" t="n"/>
    </row>
    <row r="13">
      <c r="A13" s="9" t="inlineStr">
        <is>
          <t>وقت المتدربين بعيدًا عن العمل</t>
        </is>
      </c>
      <c r="B13" s="11">
        <f>D13*D14*D15</f>
        <v/>
      </c>
      <c r="C13" s="12" t="inlineStr">
        <is>
          <t>عدد المتدربين</t>
        </is>
      </c>
      <c r="D13" s="13" t="n">
        <v>20</v>
      </c>
      <c r="F13" s="9" t="inlineStr">
        <is>
          <t>عدد المتدربين × الساعات × تكلفة الساعة</t>
        </is>
      </c>
    </row>
    <row r="14">
      <c r="A14" s="9" t="inlineStr"/>
      <c r="C14" s="12" t="inlineStr">
        <is>
          <t>ساعات التدريب للفرد</t>
        </is>
      </c>
      <c r="D14" s="13" t="n">
        <v>16</v>
      </c>
    </row>
    <row r="15">
      <c r="C15" s="12" t="inlineStr">
        <is>
          <t>تكلفة ساعة المتدرب (ريال)</t>
        </is>
      </c>
      <c r="D15" s="10" t="n">
        <v>60</v>
      </c>
    </row>
    <row r="16">
      <c r="A16" s="14" t="inlineStr">
        <is>
          <t>إجمالي تكاليف البرنامج</t>
        </is>
      </c>
      <c r="B16" s="15">
        <f>SUM(B7:B13)</f>
        <v/>
      </c>
    </row>
    <row r="18">
      <c r="A18" s="6" t="inlineStr">
        <is>
          <t>ثانيًا: الفوائد السنوية المتوقعة</t>
        </is>
      </c>
      <c r="B18" s="7" t="n"/>
      <c r="C18" s="7" t="n"/>
      <c r="D18" s="7" t="n"/>
      <c r="E18" s="7" t="n"/>
      <c r="F18" s="7" t="n"/>
    </row>
    <row r="19" ht="30" customHeight="1">
      <c r="A19" s="8" t="inlineStr">
        <is>
          <t>الفائدة</t>
        </is>
      </c>
      <c r="B19" s="8" t="inlineStr">
        <is>
          <t>القيمة السنوية (ريال)</t>
        </is>
      </c>
      <c r="C19" s="8" t="inlineStr">
        <is>
          <t>نسبة الأثر العائد للتدريب</t>
        </is>
      </c>
      <c r="D19" s="8" t="inlineStr">
        <is>
          <t>نسبة الثقة في التقدير</t>
        </is>
      </c>
      <c r="E19" s="8" t="inlineStr">
        <is>
          <t>الفائدة المعدّلة (ريال)</t>
        </is>
      </c>
      <c r="F19" s="8" t="inlineStr">
        <is>
          <t>كيف قُدّرت؟</t>
        </is>
      </c>
    </row>
    <row r="20">
      <c r="A20" s="16" t="inlineStr">
        <is>
          <t>زيادة الإنتاجية</t>
        </is>
      </c>
      <c r="B20" s="10" t="n">
        <v>120000</v>
      </c>
      <c r="C20" s="17" t="n">
        <v>0.5</v>
      </c>
      <c r="D20" s="17" t="n">
        <v>0.8</v>
      </c>
      <c r="E20" s="11">
        <f>B20*C20*D20</f>
        <v/>
      </c>
      <c r="F20" s="16" t="inlineStr">
        <is>
          <t>مقارنة الإنتاج قبل البرنامج وبعده</t>
        </is>
      </c>
    </row>
    <row r="21">
      <c r="A21" s="16" t="inlineStr">
        <is>
          <t>تقليل الأخطاء وإعادة العمل</t>
        </is>
      </c>
      <c r="B21" s="10" t="n">
        <v>40000</v>
      </c>
      <c r="C21" s="17" t="n">
        <v>0.6</v>
      </c>
      <c r="D21" s="17" t="n">
        <v>0.7</v>
      </c>
      <c r="E21" s="11">
        <f>B21*C21*D21</f>
        <v/>
      </c>
      <c r="F21" s="16" t="inlineStr">
        <is>
          <t>تكلفة الأخطاء المسجلة</t>
        </is>
      </c>
    </row>
    <row r="22">
      <c r="A22" s="16" t="inlineStr">
        <is>
          <t>خفض دوران الموظفين</t>
        </is>
      </c>
      <c r="B22" s="10" t="n">
        <v>60000</v>
      </c>
      <c r="C22" s="17" t="n">
        <v>0.3</v>
      </c>
      <c r="D22" s="17" t="n">
        <v>0.6</v>
      </c>
      <c r="E22" s="11">
        <f>B22*C22*D22</f>
        <v/>
      </c>
      <c r="F22" s="16" t="inlineStr">
        <is>
          <t>تكلفة استبدال موظف × عدد من بقوا</t>
        </is>
      </c>
    </row>
    <row r="23">
      <c r="A23" s="16" t="inlineStr">
        <is>
          <t>تحسين رضا العملاء</t>
        </is>
      </c>
      <c r="B23" s="10" t="n">
        <v>0</v>
      </c>
      <c r="C23" s="17" t="n">
        <v>0</v>
      </c>
      <c r="D23" s="17" t="n">
        <v>0</v>
      </c>
      <c r="E23" s="11">
        <f>B23*C23*D23</f>
        <v/>
      </c>
      <c r="F23" s="16" t="n"/>
    </row>
    <row r="24">
      <c r="A24" s="14" t="inlineStr">
        <is>
          <t>إجمالي الفوائد المعدّلة</t>
        </is>
      </c>
      <c r="E24" s="15">
        <f>SUM(E20:E23)</f>
        <v/>
      </c>
    </row>
    <row r="26">
      <c r="A26" s="6" t="inlineStr">
        <is>
          <t>ثالثًا: النتيجة</t>
        </is>
      </c>
      <c r="B26" s="7" t="n"/>
      <c r="C26" s="7" t="n"/>
      <c r="D26" s="7" t="n"/>
      <c r="E26" s="7" t="n"/>
      <c r="F26" s="7" t="n"/>
    </row>
    <row r="27">
      <c r="A27" s="14" t="inlineStr">
        <is>
          <t>صافي الفائدة (ريال)</t>
        </is>
      </c>
      <c r="B27" s="15">
        <f>E24-B16</f>
        <v/>
      </c>
      <c r="C27" s="18" t="inlineStr">
        <is>
          <t>الفوائد المعدّلة − التكاليف</t>
        </is>
      </c>
    </row>
    <row r="28">
      <c r="A28" s="14" t="inlineStr">
        <is>
          <t>العائد على الاستثمار (ROI)</t>
        </is>
      </c>
      <c r="B28" s="19">
        <f>IF(B16=0,"",(E24-B16)/B16)</f>
        <v/>
      </c>
      <c r="C28" s="18" t="inlineStr">
        <is>
          <t>(الفوائد − التكاليف) ÷ التكاليف × 100</t>
        </is>
      </c>
    </row>
    <row r="29">
      <c r="A29" s="14" t="inlineStr">
        <is>
          <t>نسبة الفائدة إلى التكلفة (BCR)</t>
        </is>
      </c>
      <c r="B29" s="20">
        <f>IF(B16=0,"",E24/B16)</f>
        <v/>
      </c>
      <c r="C29" s="18" t="inlineStr">
        <is>
          <t>الفوائد ÷ التكاليف: أكبر من 1 يعني أن البرنامج غطى تكلفته</t>
        </is>
      </c>
    </row>
    <row r="30">
      <c r="A30" s="14" t="inlineStr">
        <is>
          <t>فترة الاسترداد (شهر)</t>
        </is>
      </c>
      <c r="B30" s="21">
        <f>IF(E24=0,"",B16/(E24/12))</f>
        <v/>
      </c>
      <c r="C30" s="18" t="inlineStr">
        <is>
          <t>التكاليف ÷ الفائدة الشهرية</t>
        </is>
      </c>
    </row>
    <row r="31">
      <c r="A31" s="14" t="inlineStr">
        <is>
          <t>التقييم</t>
        </is>
      </c>
      <c r="B31" s="22">
        <f>IF(B28="","",IF(B28&gt;0,"✔ البرنامج يحقق عائدًا يفوق تكلفته","⚠ الفوائد المقدّرة لا تغطي تكلفة البرنامج"))</f>
        <v/>
      </c>
    </row>
    <row r="33" ht="34" customHeight="1">
      <c r="A33" s="5" t="inlineStr">
        <is>
          <t>لماذا نعدّل الفائدة؟ ليس كل تحسن بعد التدريب سببه التدريب وحده (نظام جديد، موسم، مدير جديد...). نسبة الأثر تعزل نصيب التدريب، ونسبة الثقة تخفض التقدير ليبقى محافظًا. هذا ما يميز نموذج فيليبس.</t>
        </is>
      </c>
    </row>
  </sheetData>
  <mergeCells count="12">
    <mergeCell ref="A2:F2"/>
    <mergeCell ref="A33:F33"/>
    <mergeCell ref="A1:F1"/>
    <mergeCell ref="A5:F5"/>
    <mergeCell ref="C27:F27"/>
    <mergeCell ref="C29:F29"/>
    <mergeCell ref="A26:F26"/>
    <mergeCell ref="C30:F30"/>
    <mergeCell ref="B31:F31"/>
    <mergeCell ref="A18:F18"/>
    <mergeCell ref="A3:F3"/>
    <mergeCell ref="C28:F28"/>
  </mergeCells>
  <conditionalFormatting sqref="B31">
    <cfRule type="expression" priority="1" dxfId="0">
      <formula>LEFT(B31,1)="✔"</formula>
    </cfRule>
    <cfRule type="expression" priority="2" dxfId="1">
      <formula>LEFT(B31,1)="⚠"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2026-10-09T16:49:45Z</dcterms:created>
  <dcterms:modified xmlns:dcterms="http://purl.org/dc/terms/" xmlns:xsi="http://www.w3.org/2001/XMLSchema-instance" xsi:type="dcterms:W3CDTF">2026-10-09T16:49:45Z</dcterms:modified>
</cp:coreProperties>
</file>