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فجوة القوى العاملة"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7">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FFFFFF"/>
      <sz val="9"/>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5">
    <border>
      <left/>
      <right/>
      <top/>
      <bottom/>
      <diagonal/>
    </border>
    <border>
      <left style="thin">
        <color rgb="00E5E1D8"/>
      </left>
      <right style="thin">
        <color rgb="00E5E1D8"/>
      </right>
      <top style="thin">
        <color rgb="00E5E1D8"/>
      </top>
      <bottom style="thin">
        <color rgb="00E5E1D8"/>
      </bottom>
    </border>
    <border>
      <left/>
      <right/>
      <top style="thin">
        <color rgb="00E5E1D8"/>
      </top>
      <bottom/>
      <diagonal/>
    </border>
    <border>
      <left/>
      <right style="thin">
        <color rgb="00E5E1D8"/>
      </right>
      <top style="thin">
        <color rgb="00E5E1D8"/>
      </top>
      <bottom/>
      <diagonal/>
    </border>
    <border>
      <left/>
      <right style="thin">
        <color rgb="00E5E1D8"/>
      </right>
      <top style="thin">
        <color rgb="00E5E1D8"/>
      </top>
      <bottom style="thin">
        <color rgb="00E5E1D8"/>
      </bottom>
      <diagonal/>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2" fillId="4" borderId="1" applyAlignment="1" pivotButton="0" quotePrefix="0" xfId="0">
      <alignment horizontal="center" vertical="center" wrapText="1" readingOrder="2"/>
    </xf>
    <xf numFmtId="0" fontId="0" fillId="0" borderId="4" pivotButton="0" quotePrefix="0" xfId="0"/>
    <xf numFmtId="3" fontId="2" fillId="4" borderId="1" applyAlignment="1" pivotButton="0" quotePrefix="0" xfId="0">
      <alignment horizontal="center" vertical="center" wrapText="1" readingOrder="2"/>
    </xf>
    <xf numFmtId="0" fontId="5" fillId="5" borderId="1" applyAlignment="1" pivotButton="0" quotePrefix="0" xfId="0">
      <alignment horizontal="center" vertical="center" wrapText="1" readingOrder="2"/>
    </xf>
    <xf numFmtId="0" fontId="2" fillId="4" borderId="1" applyAlignment="1" pivotButton="0" quotePrefix="0" xfId="0">
      <alignment horizontal="right" vertical="center" wrapText="1" readingOrder="2"/>
    </xf>
    <xf numFmtId="9" fontId="2" fillId="4" borderId="1" applyAlignment="1" pivotButton="0" quotePrefix="0" xfId="0">
      <alignment horizontal="center" vertical="center" wrapText="1" readingOrder="2"/>
    </xf>
    <xf numFmtId="0" fontId="6" fillId="0" borderId="1" applyAlignment="1" pivotButton="0" quotePrefix="0" xfId="0">
      <alignment horizontal="center" vertical="center" wrapText="1" readingOrder="2"/>
    </xf>
    <xf numFmtId="164" fontId="4" fillId="0"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xf numFmtId="3" fontId="6" fillId="0" borderId="1" applyAlignment="1" pivotButton="0" quotePrefix="0" xfId="0">
      <alignment horizontal="center" vertical="center" wrapText="1" readingOrder="2"/>
    </xf>
    <xf numFmtId="0" fontId="4" fillId="0" borderId="1" applyAlignment="1" pivotButton="0" quotePrefix="0" xfId="0">
      <alignment horizontal="right" vertical="center" wrapText="1" readingOrder="2"/>
    </xf>
    <xf numFmtId="1" fontId="4" fillId="0" borderId="1" applyAlignment="1" pivotButton="0" quotePrefix="0" xfId="0">
      <alignment horizontal="center" vertical="center" wrapText="1" readingOrder="2"/>
    </xf>
    <xf numFmtId="3" fontId="4" fillId="0"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6"/>
  <sheetViews>
    <sheetView showGridLines="0" rightToLeft="1" workbookViewId="0">
      <pane xSplit="1" ySplit="7" topLeftCell="B8"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12" customWidth="1" min="3" max="3"/>
    <col width="13" customWidth="1" min="4" max="4"/>
    <col width="13" customWidth="1" min="5" max="5"/>
    <col width="13" customWidth="1" min="6" max="6"/>
    <col width="13" customWidth="1" min="7" max="7"/>
    <col width="10" customWidth="1" min="8" max="8"/>
    <col width="14" customWidth="1" min="9" max="9"/>
    <col width="14" customWidth="1" min="10" max="10"/>
    <col width="16" customWidth="1" min="11" max="11"/>
    <col width="30" customWidth="1" min="12" max="12"/>
  </cols>
  <sheetData>
    <row r="1" ht="30" customHeight="1">
      <c r="A1" s="1" t="inlineStr">
        <is>
          <t>nerp.sa — تحليل فجوة القوى العاملة (Workforce Gap Analysis)</t>
        </is>
      </c>
      <c r="B1" s="2" t="n"/>
      <c r="C1" s="2" t="n"/>
      <c r="D1" s="2" t="n"/>
      <c r="E1" s="2" t="n"/>
      <c r="F1" s="2" t="n"/>
      <c r="G1" s="2" t="n"/>
      <c r="H1" s="2" t="n"/>
      <c r="I1" s="2" t="n"/>
      <c r="J1" s="2" t="n"/>
      <c r="K1" s="2" t="n"/>
      <c r="L1" s="2" t="n"/>
    </row>
    <row r="2">
      <c r="A2" s="3" t="inlineStr">
        <is>
          <t>إعداد: نايف العنزي  |  nerp.sa  |  linkedin.com/in/naifm1alanazi</t>
        </is>
      </c>
      <c r="B2" s="4" t="n"/>
      <c r="C2" s="4" t="n"/>
      <c r="D2" s="4" t="n"/>
      <c r="E2" s="4" t="n"/>
      <c r="F2" s="4" t="n"/>
      <c r="G2" s="4" t="n"/>
      <c r="H2" s="4" t="n"/>
      <c r="I2" s="4" t="n"/>
      <c r="J2" s="4" t="n"/>
      <c r="K2" s="4" t="n"/>
      <c r="L2" s="4" t="n"/>
    </row>
    <row r="3" ht="52" customHeight="1">
      <c r="A3" s="5" t="inlineStr">
        <is>
          <t>تخطيط القوى العاملة: حلل الوضع الحالي، ثم تنبأ بالاحتياج، ثم احسب الفجوة، ثم ضع استراتيجية سدها. لكل وظيفة: العدد الحالي، ومعدل المغادرة المتوقع، والعدد المطلوب في نهاية الفترة (من خطة العمل)، وكم ستسد منها بالنقل أو الترقية الداخلية. الباقي توظيف خارجي. الأرقام أمثلة.</t>
        </is>
      </c>
    </row>
    <row r="5">
      <c r="A5" s="6" t="inlineStr">
        <is>
          <t>الفترة</t>
        </is>
      </c>
      <c r="B5" s="7" t="inlineStr">
        <is>
          <t>2027</t>
        </is>
      </c>
      <c r="C5" s="6" t="inlineStr">
        <is>
          <t>تكلفة التعيين الخارجي (ريال)</t>
        </is>
      </c>
      <c r="D5" s="8" t="n"/>
      <c r="E5" s="9" t="n">
        <v>5000</v>
      </c>
    </row>
    <row r="7" ht="44" customHeight="1">
      <c r="A7" s="10" t="inlineStr">
        <is>
          <t>الوظيفة</t>
        </is>
      </c>
      <c r="B7" s="10" t="inlineStr">
        <is>
          <t>القسم</t>
        </is>
      </c>
      <c r="C7" s="10" t="inlineStr">
        <is>
          <t>العدد الحالي</t>
        </is>
      </c>
      <c r="D7" s="10" t="inlineStr">
        <is>
          <t>معدل المغادرة المتوقع</t>
        </is>
      </c>
      <c r="E7" s="10" t="inlineStr">
        <is>
          <t>المغادرون المتوقعون</t>
        </is>
      </c>
      <c r="F7" s="10" t="inlineStr">
        <is>
          <t>المتاح نهاية الفترة</t>
        </is>
      </c>
      <c r="G7" s="10" t="inlineStr">
        <is>
          <t>العدد المطلوب</t>
        </is>
      </c>
      <c r="H7" s="10" t="inlineStr">
        <is>
          <t>الفجوة</t>
        </is>
      </c>
      <c r="I7" s="10" t="inlineStr">
        <is>
          <t>يُسد داخليًا (نقل / ترقية)</t>
        </is>
      </c>
      <c r="J7" s="10" t="inlineStr">
        <is>
          <t>توظيف خارجي</t>
        </is>
      </c>
      <c r="K7" s="10" t="inlineStr">
        <is>
          <t>تكلفة التوظيف الخارجي</t>
        </is>
      </c>
      <c r="L7" s="10" t="inlineStr">
        <is>
          <t>القرار</t>
        </is>
      </c>
    </row>
    <row r="8">
      <c r="A8" s="11" t="inlineStr">
        <is>
          <t>مندوب مبيعات</t>
        </is>
      </c>
      <c r="B8" s="11" t="inlineStr">
        <is>
          <t>المبيعات</t>
        </is>
      </c>
      <c r="C8" s="7" t="n">
        <v>12</v>
      </c>
      <c r="D8" s="12" t="n">
        <v>0.2</v>
      </c>
      <c r="E8" s="13">
        <f>IF(OR(A8="",C8=""),"",ROUND(C8*N(D8),0))</f>
        <v/>
      </c>
      <c r="F8" s="13">
        <f>IF(E8="","",C8-E8)</f>
        <v/>
      </c>
      <c r="G8" s="7" t="n">
        <v>16</v>
      </c>
      <c r="H8" s="14">
        <f>IF(OR(F8="",G8=""),"",G8-F8)</f>
        <v/>
      </c>
      <c r="I8" s="7" t="n">
        <v>0</v>
      </c>
      <c r="J8" s="15">
        <f>IF(H8="","",MAX(0,H8-N(I8)))</f>
        <v/>
      </c>
      <c r="K8" s="16">
        <f>IF(J8="","",J8*$E$5)</f>
        <v/>
      </c>
      <c r="L8" s="17">
        <f>IF(H8="","",IF(H8&lt;0,"◐ فائض: إعادة توزيع أو تدريب لأدوار أخرى",IF(H8=0,"✔ لا فجوة",IF(J8=0,"✔ تُسد داخليًا","⚠ توظيف خارجي: "&amp;J8&amp;" موظف"))))</f>
        <v/>
      </c>
    </row>
    <row r="9">
      <c r="A9" s="11" t="inlineStr">
        <is>
          <t>أخصائي موارد بشرية</t>
        </is>
      </c>
      <c r="B9" s="11" t="inlineStr">
        <is>
          <t>الموارد البشرية</t>
        </is>
      </c>
      <c r="C9" s="7" t="n">
        <v>4</v>
      </c>
      <c r="D9" s="12" t="n">
        <v>0.1</v>
      </c>
      <c r="E9" s="13">
        <f>IF(OR(A9="",C9=""),"",ROUND(C9*N(D9),0))</f>
        <v/>
      </c>
      <c r="F9" s="13">
        <f>IF(E9="","",C9-E9)</f>
        <v/>
      </c>
      <c r="G9" s="7" t="n">
        <v>5</v>
      </c>
      <c r="H9" s="14">
        <f>IF(OR(F9="",G9=""),"",G9-F9)</f>
        <v/>
      </c>
      <c r="I9" s="7" t="n">
        <v>1</v>
      </c>
      <c r="J9" s="15">
        <f>IF(H9="","",MAX(0,H9-N(I9)))</f>
        <v/>
      </c>
      <c r="K9" s="16">
        <f>IF(J9="","",J9*$E$5)</f>
        <v/>
      </c>
      <c r="L9" s="17">
        <f>IF(H9="","",IF(H9&lt;0,"◐ فائض: إعادة توزيع أو تدريب لأدوار أخرى",IF(H9=0,"✔ لا فجوة",IF(J9=0,"✔ تُسد داخليًا","⚠ توظيف خارجي: "&amp;J9&amp;" موظف"))))</f>
        <v/>
      </c>
    </row>
    <row r="10">
      <c r="A10" s="11" t="inlineStr">
        <is>
          <t>محاسب</t>
        </is>
      </c>
      <c r="B10" s="11" t="inlineStr">
        <is>
          <t>المالية</t>
        </is>
      </c>
      <c r="C10" s="7" t="n">
        <v>4</v>
      </c>
      <c r="D10" s="12" t="n">
        <v>0.1</v>
      </c>
      <c r="E10" s="13">
        <f>IF(OR(A10="",C10=""),"",ROUND(C10*N(D10),0))</f>
        <v/>
      </c>
      <c r="F10" s="13">
        <f>IF(E10="","",C10-E10)</f>
        <v/>
      </c>
      <c r="G10" s="7" t="n">
        <v>4</v>
      </c>
      <c r="H10" s="14">
        <f>IF(OR(F10="",G10=""),"",G10-F10)</f>
        <v/>
      </c>
      <c r="I10" s="7" t="n">
        <v>0</v>
      </c>
      <c r="J10" s="15">
        <f>IF(H10="","",MAX(0,H10-N(I10)))</f>
        <v/>
      </c>
      <c r="K10" s="16">
        <f>IF(J10="","",J10*$E$5)</f>
        <v/>
      </c>
      <c r="L10" s="17">
        <f>IF(H10="","",IF(H10&lt;0,"◐ فائض: إعادة توزيع أو تدريب لأدوار أخرى",IF(H10=0,"✔ لا فجوة",IF(J10=0,"✔ تُسد داخليًا","⚠ توظيف خارجي: "&amp;J10&amp;" موظف"))))</f>
        <v/>
      </c>
    </row>
    <row r="11">
      <c r="A11" s="11" t="inlineStr">
        <is>
          <t>مهندس شبكات</t>
        </is>
      </c>
      <c r="B11" s="11" t="inlineStr">
        <is>
          <t>تقنية المعلومات</t>
        </is>
      </c>
      <c r="C11" s="7" t="n">
        <v>3</v>
      </c>
      <c r="D11" s="12" t="n">
        <v>0.15</v>
      </c>
      <c r="E11" s="13">
        <f>IF(OR(A11="",C11=""),"",ROUND(C11*N(D11),0))</f>
        <v/>
      </c>
      <c r="F11" s="13">
        <f>IF(E11="","",C11-E11)</f>
        <v/>
      </c>
      <c r="G11" s="7" t="n">
        <v>4</v>
      </c>
      <c r="H11" s="14">
        <f>IF(OR(F11="",G11=""),"",G11-F11)</f>
        <v/>
      </c>
      <c r="I11" s="7" t="n">
        <v>0</v>
      </c>
      <c r="J11" s="15">
        <f>IF(H11="","",MAX(0,H11-N(I11)))</f>
        <v/>
      </c>
      <c r="K11" s="16">
        <f>IF(J11="","",J11*$E$5)</f>
        <v/>
      </c>
      <c r="L11" s="17">
        <f>IF(H11="","",IF(H11&lt;0,"◐ فائض: إعادة توزيع أو تدريب لأدوار أخرى",IF(H11=0,"✔ لا فجوة",IF(J11=0,"✔ تُسد داخليًا","⚠ توظيف خارجي: "&amp;J11&amp;" موظف"))))</f>
        <v/>
      </c>
    </row>
    <row r="12">
      <c r="A12" s="11" t="inlineStr">
        <is>
          <t>مشرف مستودع</t>
        </is>
      </c>
      <c r="B12" s="11" t="inlineStr">
        <is>
          <t>العمليات</t>
        </is>
      </c>
      <c r="C12" s="7" t="n">
        <v>3</v>
      </c>
      <c r="D12" s="12" t="n">
        <v>0.1</v>
      </c>
      <c r="E12" s="13">
        <f>IF(OR(A12="",C12=""),"",ROUND(C12*N(D12),0))</f>
        <v/>
      </c>
      <c r="F12" s="13">
        <f>IF(E12="","",C12-E12)</f>
        <v/>
      </c>
      <c r="G12" s="7" t="n">
        <v>2</v>
      </c>
      <c r="H12" s="14">
        <f>IF(OR(F12="",G12=""),"",G12-F12)</f>
        <v/>
      </c>
      <c r="I12" s="7" t="n">
        <v>0</v>
      </c>
      <c r="J12" s="15">
        <f>IF(H12="","",MAX(0,H12-N(I12)))</f>
        <v/>
      </c>
      <c r="K12" s="16">
        <f>IF(J12="","",J12*$E$5)</f>
        <v/>
      </c>
      <c r="L12" s="17">
        <f>IF(H12="","",IF(H12&lt;0,"◐ فائض: إعادة توزيع أو تدريب لأدوار أخرى",IF(H12=0,"✔ لا فجوة",IF(J12=0,"✔ تُسد داخليًا","⚠ توظيف خارجي: "&amp;J12&amp;" موظف"))))</f>
        <v/>
      </c>
    </row>
    <row r="13">
      <c r="A13" s="11" t="inlineStr">
        <is>
          <t>مدير مبيعات</t>
        </is>
      </c>
      <c r="B13" s="11" t="inlineStr">
        <is>
          <t>المبيعات</t>
        </is>
      </c>
      <c r="C13" s="7" t="n">
        <v>1</v>
      </c>
      <c r="D13" s="12" t="n">
        <v>0</v>
      </c>
      <c r="E13" s="13">
        <f>IF(OR(A13="",C13=""),"",ROUND(C13*N(D13),0))</f>
        <v/>
      </c>
      <c r="F13" s="13">
        <f>IF(E13="","",C13-E13)</f>
        <v/>
      </c>
      <c r="G13" s="7" t="n">
        <v>2</v>
      </c>
      <c r="H13" s="14">
        <f>IF(OR(F13="",G13=""),"",G13-F13)</f>
        <v/>
      </c>
      <c r="I13" s="7" t="n">
        <v>1</v>
      </c>
      <c r="J13" s="15">
        <f>IF(H13="","",MAX(0,H13-N(I13)))</f>
        <v/>
      </c>
      <c r="K13" s="16">
        <f>IF(J13="","",J13*$E$5)</f>
        <v/>
      </c>
      <c r="L13" s="17">
        <f>IF(H13="","",IF(H13&lt;0,"◐ فائض: إعادة توزيع أو تدريب لأدوار أخرى",IF(H13=0,"✔ لا فجوة",IF(J13=0,"✔ تُسد داخليًا","⚠ توظيف خارجي: "&amp;J13&amp;" موظف"))))</f>
        <v/>
      </c>
    </row>
    <row r="14">
      <c r="A14" s="11" t="n"/>
      <c r="B14" s="11" t="n"/>
      <c r="C14" s="7" t="n"/>
      <c r="D14" s="12" t="n"/>
      <c r="E14" s="13">
        <f>IF(OR(A14="",C14=""),"",ROUND(C14*N(D14),0))</f>
        <v/>
      </c>
      <c r="F14" s="13">
        <f>IF(E14="","",C14-E14)</f>
        <v/>
      </c>
      <c r="G14" s="7" t="n"/>
      <c r="H14" s="14">
        <f>IF(OR(F14="",G14=""),"",G14-F14)</f>
        <v/>
      </c>
      <c r="I14" s="7" t="n"/>
      <c r="J14" s="15">
        <f>IF(H14="","",MAX(0,H14-N(I14)))</f>
        <v/>
      </c>
      <c r="K14" s="16">
        <f>IF(J14="","",J14*$E$5)</f>
        <v/>
      </c>
      <c r="L14" s="17">
        <f>IF(H14="","",IF(H14&lt;0,"◐ فائض: إعادة توزيع أو تدريب لأدوار أخرى",IF(H14=0,"✔ لا فجوة",IF(J14=0,"✔ تُسد داخليًا","⚠ توظيف خارجي: "&amp;J14&amp;" موظف"))))</f>
        <v/>
      </c>
    </row>
    <row r="15">
      <c r="A15" s="11" t="n"/>
      <c r="B15" s="11" t="n"/>
      <c r="C15" s="7" t="n"/>
      <c r="D15" s="12" t="n"/>
      <c r="E15" s="13">
        <f>IF(OR(A15="",C15=""),"",ROUND(C15*N(D15),0))</f>
        <v/>
      </c>
      <c r="F15" s="13">
        <f>IF(E15="","",C15-E15)</f>
        <v/>
      </c>
      <c r="G15" s="7" t="n"/>
      <c r="H15" s="14">
        <f>IF(OR(F15="",G15=""),"",G15-F15)</f>
        <v/>
      </c>
      <c r="I15" s="7" t="n"/>
      <c r="J15" s="15">
        <f>IF(H15="","",MAX(0,H15-N(I15)))</f>
        <v/>
      </c>
      <c r="K15" s="16">
        <f>IF(J15="","",J15*$E$5)</f>
        <v/>
      </c>
      <c r="L15" s="17">
        <f>IF(H15="","",IF(H15&lt;0,"◐ فائض: إعادة توزيع أو تدريب لأدوار أخرى",IF(H15=0,"✔ لا فجوة",IF(J15=0,"✔ تُسد داخليًا","⚠ توظيف خارجي: "&amp;J15&amp;" موظف"))))</f>
        <v/>
      </c>
    </row>
    <row r="16">
      <c r="A16" s="11" t="n"/>
      <c r="B16" s="11" t="n"/>
      <c r="C16" s="7" t="n"/>
      <c r="D16" s="12" t="n"/>
      <c r="E16" s="13">
        <f>IF(OR(A16="",C16=""),"",ROUND(C16*N(D16),0))</f>
        <v/>
      </c>
      <c r="F16" s="13">
        <f>IF(E16="","",C16-E16)</f>
        <v/>
      </c>
      <c r="G16" s="7" t="n"/>
      <c r="H16" s="14">
        <f>IF(OR(F16="",G16=""),"",G16-F16)</f>
        <v/>
      </c>
      <c r="I16" s="7" t="n"/>
      <c r="J16" s="15">
        <f>IF(H16="","",MAX(0,H16-N(I16)))</f>
        <v/>
      </c>
      <c r="K16" s="16">
        <f>IF(J16="","",J16*$E$5)</f>
        <v/>
      </c>
      <c r="L16" s="17">
        <f>IF(H16="","",IF(H16&lt;0,"◐ فائض: إعادة توزيع أو تدريب لأدوار أخرى",IF(H16=0,"✔ لا فجوة",IF(J16=0,"✔ تُسد داخليًا","⚠ توظيف خارجي: "&amp;J16&amp;" موظف"))))</f>
        <v/>
      </c>
    </row>
    <row r="17">
      <c r="A17" s="11" t="n"/>
      <c r="B17" s="11" t="n"/>
      <c r="C17" s="7" t="n"/>
      <c r="D17" s="12" t="n"/>
      <c r="E17" s="13">
        <f>IF(OR(A17="",C17=""),"",ROUND(C17*N(D17),0))</f>
        <v/>
      </c>
      <c r="F17" s="13">
        <f>IF(E17="","",C17-E17)</f>
        <v/>
      </c>
      <c r="G17" s="7" t="n"/>
      <c r="H17" s="14">
        <f>IF(OR(F17="",G17=""),"",G17-F17)</f>
        <v/>
      </c>
      <c r="I17" s="7" t="n"/>
      <c r="J17" s="15">
        <f>IF(H17="","",MAX(0,H17-N(I17)))</f>
        <v/>
      </c>
      <c r="K17" s="16">
        <f>IF(J17="","",J17*$E$5)</f>
        <v/>
      </c>
      <c r="L17" s="17">
        <f>IF(H17="","",IF(H17&lt;0,"◐ فائض: إعادة توزيع أو تدريب لأدوار أخرى",IF(H17=0,"✔ لا فجوة",IF(J17=0,"✔ تُسد داخليًا","⚠ توظيف خارجي: "&amp;J17&amp;" موظف"))))</f>
        <v/>
      </c>
    </row>
    <row r="18">
      <c r="A18" s="11" t="n"/>
      <c r="B18" s="11" t="n"/>
      <c r="C18" s="7" t="n"/>
      <c r="D18" s="12" t="n"/>
      <c r="E18" s="13">
        <f>IF(OR(A18="",C18=""),"",ROUND(C18*N(D18),0))</f>
        <v/>
      </c>
      <c r="F18" s="13">
        <f>IF(E18="","",C18-E18)</f>
        <v/>
      </c>
      <c r="G18" s="7" t="n"/>
      <c r="H18" s="14">
        <f>IF(OR(F18="",G18=""),"",G18-F18)</f>
        <v/>
      </c>
      <c r="I18" s="7" t="n"/>
      <c r="J18" s="15">
        <f>IF(H18="","",MAX(0,H18-N(I18)))</f>
        <v/>
      </c>
      <c r="K18" s="16">
        <f>IF(J18="","",J18*$E$5)</f>
        <v/>
      </c>
      <c r="L18" s="17">
        <f>IF(H18="","",IF(H18&lt;0,"◐ فائض: إعادة توزيع أو تدريب لأدوار أخرى",IF(H18=0,"✔ لا فجوة",IF(J18=0,"✔ تُسد داخليًا","⚠ توظيف خارجي: "&amp;J18&amp;" موظف"))))</f>
        <v/>
      </c>
    </row>
    <row r="19">
      <c r="A19" s="11" t="n"/>
      <c r="B19" s="11" t="n"/>
      <c r="C19" s="7" t="n"/>
      <c r="D19" s="12" t="n"/>
      <c r="E19" s="13">
        <f>IF(OR(A19="",C19=""),"",ROUND(C19*N(D19),0))</f>
        <v/>
      </c>
      <c r="F19" s="13">
        <f>IF(E19="","",C19-E19)</f>
        <v/>
      </c>
      <c r="G19" s="7" t="n"/>
      <c r="H19" s="14">
        <f>IF(OR(F19="",G19=""),"",G19-F19)</f>
        <v/>
      </c>
      <c r="I19" s="7" t="n"/>
      <c r="J19" s="15">
        <f>IF(H19="","",MAX(0,H19-N(I19)))</f>
        <v/>
      </c>
      <c r="K19" s="16">
        <f>IF(J19="","",J19*$E$5)</f>
        <v/>
      </c>
      <c r="L19" s="17">
        <f>IF(H19="","",IF(H19&lt;0,"◐ فائض: إعادة توزيع أو تدريب لأدوار أخرى",IF(H19=0,"✔ لا فجوة",IF(J19=0,"✔ تُسد داخليًا","⚠ توظيف خارجي: "&amp;J19&amp;" موظف"))))</f>
        <v/>
      </c>
    </row>
    <row r="20">
      <c r="A20" s="11" t="n"/>
      <c r="B20" s="11" t="n"/>
      <c r="C20" s="7" t="n"/>
      <c r="D20" s="12" t="n"/>
      <c r="E20" s="13">
        <f>IF(OR(A20="",C20=""),"",ROUND(C20*N(D20),0))</f>
        <v/>
      </c>
      <c r="F20" s="13">
        <f>IF(E20="","",C20-E20)</f>
        <v/>
      </c>
      <c r="G20" s="7" t="n"/>
      <c r="H20" s="14">
        <f>IF(OR(F20="",G20=""),"",G20-F20)</f>
        <v/>
      </c>
      <c r="I20" s="7" t="n"/>
      <c r="J20" s="15">
        <f>IF(H20="","",MAX(0,H20-N(I20)))</f>
        <v/>
      </c>
      <c r="K20" s="16">
        <f>IF(J20="","",J20*$E$5)</f>
        <v/>
      </c>
      <c r="L20" s="17">
        <f>IF(H20="","",IF(H20&lt;0,"◐ فائض: إعادة توزيع أو تدريب لأدوار أخرى",IF(H20=0,"✔ لا فجوة",IF(J20=0,"✔ تُسد داخليًا","⚠ توظيف خارجي: "&amp;J20&amp;" موظف"))))</f>
        <v/>
      </c>
    </row>
    <row r="21">
      <c r="A21" s="11" t="n"/>
      <c r="B21" s="11" t="n"/>
      <c r="C21" s="7" t="n"/>
      <c r="D21" s="12" t="n"/>
      <c r="E21" s="13">
        <f>IF(OR(A21="",C21=""),"",ROUND(C21*N(D21),0))</f>
        <v/>
      </c>
      <c r="F21" s="13">
        <f>IF(E21="","",C21-E21)</f>
        <v/>
      </c>
      <c r="G21" s="7" t="n"/>
      <c r="H21" s="14">
        <f>IF(OR(F21="",G21=""),"",G21-F21)</f>
        <v/>
      </c>
      <c r="I21" s="7" t="n"/>
      <c r="J21" s="15">
        <f>IF(H21="","",MAX(0,H21-N(I21)))</f>
        <v/>
      </c>
      <c r="K21" s="16">
        <f>IF(J21="","",J21*$E$5)</f>
        <v/>
      </c>
      <c r="L21" s="17">
        <f>IF(H21="","",IF(H21&lt;0,"◐ فائض: إعادة توزيع أو تدريب لأدوار أخرى",IF(H21=0,"✔ لا فجوة",IF(J21=0,"✔ تُسد داخليًا","⚠ توظيف خارجي: "&amp;J21&amp;" موظف"))))</f>
        <v/>
      </c>
    </row>
    <row r="22">
      <c r="A22" s="11" t="n"/>
      <c r="B22" s="11" t="n"/>
      <c r="C22" s="7" t="n"/>
      <c r="D22" s="12" t="n"/>
      <c r="E22" s="13">
        <f>IF(OR(A22="",C22=""),"",ROUND(C22*N(D22),0))</f>
        <v/>
      </c>
      <c r="F22" s="13">
        <f>IF(E22="","",C22-E22)</f>
        <v/>
      </c>
      <c r="G22" s="7" t="n"/>
      <c r="H22" s="14">
        <f>IF(OR(F22="",G22=""),"",G22-F22)</f>
        <v/>
      </c>
      <c r="I22" s="7" t="n"/>
      <c r="J22" s="15">
        <f>IF(H22="","",MAX(0,H22-N(I22)))</f>
        <v/>
      </c>
      <c r="K22" s="16">
        <f>IF(J22="","",J22*$E$5)</f>
        <v/>
      </c>
      <c r="L22" s="17">
        <f>IF(H22="","",IF(H22&lt;0,"◐ فائض: إعادة توزيع أو تدريب لأدوار أخرى",IF(H22=0,"✔ لا فجوة",IF(J22=0,"✔ تُسد داخليًا","⚠ توظيف خارجي: "&amp;J22&amp;" موظف"))))</f>
        <v/>
      </c>
    </row>
    <row r="23">
      <c r="A23" s="11" t="n"/>
      <c r="B23" s="11" t="n"/>
      <c r="C23" s="7" t="n"/>
      <c r="D23" s="12" t="n"/>
      <c r="E23" s="13">
        <f>IF(OR(A23="",C23=""),"",ROUND(C23*N(D23),0))</f>
        <v/>
      </c>
      <c r="F23" s="13">
        <f>IF(E23="","",C23-E23)</f>
        <v/>
      </c>
      <c r="G23" s="7" t="n"/>
      <c r="H23" s="14">
        <f>IF(OR(F23="",G23=""),"",G23-F23)</f>
        <v/>
      </c>
      <c r="I23" s="7" t="n"/>
      <c r="J23" s="15">
        <f>IF(H23="","",MAX(0,H23-N(I23)))</f>
        <v/>
      </c>
      <c r="K23" s="16">
        <f>IF(J23="","",J23*$E$5)</f>
        <v/>
      </c>
      <c r="L23" s="17">
        <f>IF(H23="","",IF(H23&lt;0,"◐ فائض: إعادة توزيع أو تدريب لأدوار أخرى",IF(H23=0,"✔ لا فجوة",IF(J23=0,"✔ تُسد داخليًا","⚠ توظيف خارجي: "&amp;J23&amp;" موظف"))))</f>
        <v/>
      </c>
    </row>
    <row r="24">
      <c r="A24" s="11" t="n"/>
      <c r="B24" s="11" t="n"/>
      <c r="C24" s="7" t="n"/>
      <c r="D24" s="12" t="n"/>
      <c r="E24" s="13">
        <f>IF(OR(A24="",C24=""),"",ROUND(C24*N(D24),0))</f>
        <v/>
      </c>
      <c r="F24" s="13">
        <f>IF(E24="","",C24-E24)</f>
        <v/>
      </c>
      <c r="G24" s="7" t="n"/>
      <c r="H24" s="14">
        <f>IF(OR(F24="",G24=""),"",G24-F24)</f>
        <v/>
      </c>
      <c r="I24" s="7" t="n"/>
      <c r="J24" s="15">
        <f>IF(H24="","",MAX(0,H24-N(I24)))</f>
        <v/>
      </c>
      <c r="K24" s="16">
        <f>IF(J24="","",J24*$E$5)</f>
        <v/>
      </c>
      <c r="L24" s="17">
        <f>IF(H24="","",IF(H24&lt;0,"◐ فائض: إعادة توزيع أو تدريب لأدوار أخرى",IF(H24=0,"✔ لا فجوة",IF(J24=0,"✔ تُسد داخليًا","⚠ توظيف خارجي: "&amp;J24&amp;" موظف"))))</f>
        <v/>
      </c>
    </row>
    <row r="25">
      <c r="A25" s="11" t="n"/>
      <c r="B25" s="11" t="n"/>
      <c r="C25" s="7" t="n"/>
      <c r="D25" s="12" t="n"/>
      <c r="E25" s="13">
        <f>IF(OR(A25="",C25=""),"",ROUND(C25*N(D25),0))</f>
        <v/>
      </c>
      <c r="F25" s="13">
        <f>IF(E25="","",C25-E25)</f>
        <v/>
      </c>
      <c r="G25" s="7" t="n"/>
      <c r="H25" s="14">
        <f>IF(OR(F25="",G25=""),"",G25-F25)</f>
        <v/>
      </c>
      <c r="I25" s="7" t="n"/>
      <c r="J25" s="15">
        <f>IF(H25="","",MAX(0,H25-N(I25)))</f>
        <v/>
      </c>
      <c r="K25" s="16">
        <f>IF(J25="","",J25*$E$5)</f>
        <v/>
      </c>
      <c r="L25" s="17">
        <f>IF(H25="","",IF(H25&lt;0,"◐ فائض: إعادة توزيع أو تدريب لأدوار أخرى",IF(H25=0,"✔ لا فجوة",IF(J25=0,"✔ تُسد داخليًا","⚠ توظيف خارجي: "&amp;J25&amp;" موظف"))))</f>
        <v/>
      </c>
    </row>
    <row r="26">
      <c r="A26" s="11" t="n"/>
      <c r="B26" s="11" t="n"/>
      <c r="C26" s="7" t="n"/>
      <c r="D26" s="12" t="n"/>
      <c r="E26" s="13">
        <f>IF(OR(A26="",C26=""),"",ROUND(C26*N(D26),0))</f>
        <v/>
      </c>
      <c r="F26" s="13">
        <f>IF(E26="","",C26-E26)</f>
        <v/>
      </c>
      <c r="G26" s="7" t="n"/>
      <c r="H26" s="14">
        <f>IF(OR(F26="",G26=""),"",G26-F26)</f>
        <v/>
      </c>
      <c r="I26" s="7" t="n"/>
      <c r="J26" s="15">
        <f>IF(H26="","",MAX(0,H26-N(I26)))</f>
        <v/>
      </c>
      <c r="K26" s="16">
        <f>IF(J26="","",J26*$E$5)</f>
        <v/>
      </c>
      <c r="L26" s="17">
        <f>IF(H26="","",IF(H26&lt;0,"◐ فائض: إعادة توزيع أو تدريب لأدوار أخرى",IF(H26=0,"✔ لا فجوة",IF(J26=0,"✔ تُسد داخليًا","⚠ توظيف خارجي: "&amp;J26&amp;" موظف"))))</f>
        <v/>
      </c>
    </row>
    <row r="27">
      <c r="A27" s="11" t="n"/>
      <c r="B27" s="11" t="n"/>
      <c r="C27" s="7" t="n"/>
      <c r="D27" s="12" t="n"/>
      <c r="E27" s="13">
        <f>IF(OR(A27="",C27=""),"",ROUND(C27*N(D27),0))</f>
        <v/>
      </c>
      <c r="F27" s="13">
        <f>IF(E27="","",C27-E27)</f>
        <v/>
      </c>
      <c r="G27" s="7" t="n"/>
      <c r="H27" s="14">
        <f>IF(OR(F27="",G27=""),"",G27-F27)</f>
        <v/>
      </c>
      <c r="I27" s="7" t="n"/>
      <c r="J27" s="15">
        <f>IF(H27="","",MAX(0,H27-N(I27)))</f>
        <v/>
      </c>
      <c r="K27" s="16">
        <f>IF(J27="","",J27*$E$5)</f>
        <v/>
      </c>
      <c r="L27" s="17">
        <f>IF(H27="","",IF(H27&lt;0,"◐ فائض: إعادة توزيع أو تدريب لأدوار أخرى",IF(H27=0,"✔ لا فجوة",IF(J27=0,"✔ تُسد داخليًا","⚠ توظيف خارجي: "&amp;J27&amp;" موظف"))))</f>
        <v/>
      </c>
    </row>
    <row r="28">
      <c r="A28" s="11" t="n"/>
      <c r="B28" s="11" t="n"/>
      <c r="C28" s="7" t="n"/>
      <c r="D28" s="12" t="n"/>
      <c r="E28" s="13">
        <f>IF(OR(A28="",C28=""),"",ROUND(C28*N(D28),0))</f>
        <v/>
      </c>
      <c r="F28" s="13">
        <f>IF(E28="","",C28-E28)</f>
        <v/>
      </c>
      <c r="G28" s="7" t="n"/>
      <c r="H28" s="14">
        <f>IF(OR(F28="",G28=""),"",G28-F28)</f>
        <v/>
      </c>
      <c r="I28" s="7" t="n"/>
      <c r="J28" s="15">
        <f>IF(H28="","",MAX(0,H28-N(I28)))</f>
        <v/>
      </c>
      <c r="K28" s="16">
        <f>IF(J28="","",J28*$E$5)</f>
        <v/>
      </c>
      <c r="L28" s="17">
        <f>IF(H28="","",IF(H28&lt;0,"◐ فائض: إعادة توزيع أو تدريب لأدوار أخرى",IF(H28=0,"✔ لا فجوة",IF(J28=0,"✔ تُسد داخليًا","⚠ توظيف خارجي: "&amp;J28&amp;" موظف"))))</f>
        <v/>
      </c>
    </row>
    <row r="29">
      <c r="A29" s="11" t="n"/>
      <c r="B29" s="11" t="n"/>
      <c r="C29" s="7" t="n"/>
      <c r="D29" s="12" t="n"/>
      <c r="E29" s="13">
        <f>IF(OR(A29="",C29=""),"",ROUND(C29*N(D29),0))</f>
        <v/>
      </c>
      <c r="F29" s="13">
        <f>IF(E29="","",C29-E29)</f>
        <v/>
      </c>
      <c r="G29" s="7" t="n"/>
      <c r="H29" s="14">
        <f>IF(OR(F29="",G29=""),"",G29-F29)</f>
        <v/>
      </c>
      <c r="I29" s="7" t="n"/>
      <c r="J29" s="15">
        <f>IF(H29="","",MAX(0,H29-N(I29)))</f>
        <v/>
      </c>
      <c r="K29" s="16">
        <f>IF(J29="","",J29*$E$5)</f>
        <v/>
      </c>
      <c r="L29" s="17">
        <f>IF(H29="","",IF(H29&lt;0,"◐ فائض: إعادة توزيع أو تدريب لأدوار أخرى",IF(H29=0,"✔ لا فجوة",IF(J29=0,"✔ تُسد داخليًا","⚠ توظيف خارجي: "&amp;J29&amp;" موظف"))))</f>
        <v/>
      </c>
    </row>
    <row r="30">
      <c r="A30" s="11" t="n"/>
      <c r="B30" s="11" t="n"/>
      <c r="C30" s="7" t="n"/>
      <c r="D30" s="12" t="n"/>
      <c r="E30" s="13">
        <f>IF(OR(A30="",C30=""),"",ROUND(C30*N(D30),0))</f>
        <v/>
      </c>
      <c r="F30" s="13">
        <f>IF(E30="","",C30-E30)</f>
        <v/>
      </c>
      <c r="G30" s="7" t="n"/>
      <c r="H30" s="14">
        <f>IF(OR(F30="",G30=""),"",G30-F30)</f>
        <v/>
      </c>
      <c r="I30" s="7" t="n"/>
      <c r="J30" s="15">
        <f>IF(H30="","",MAX(0,H30-N(I30)))</f>
        <v/>
      </c>
      <c r="K30" s="16">
        <f>IF(J30="","",J30*$E$5)</f>
        <v/>
      </c>
      <c r="L30" s="17">
        <f>IF(H30="","",IF(H30&lt;0,"◐ فائض: إعادة توزيع أو تدريب لأدوار أخرى",IF(H30=0,"✔ لا فجوة",IF(J30=0,"✔ تُسد داخليًا","⚠ توظيف خارجي: "&amp;J30&amp;" موظف"))))</f>
        <v/>
      </c>
    </row>
    <row r="31">
      <c r="A31" s="11" t="n"/>
      <c r="B31" s="11" t="n"/>
      <c r="C31" s="7" t="n"/>
      <c r="D31" s="12" t="n"/>
      <c r="E31" s="13">
        <f>IF(OR(A31="",C31=""),"",ROUND(C31*N(D31),0))</f>
        <v/>
      </c>
      <c r="F31" s="13">
        <f>IF(E31="","",C31-E31)</f>
        <v/>
      </c>
      <c r="G31" s="7" t="n"/>
      <c r="H31" s="14">
        <f>IF(OR(F31="",G31=""),"",G31-F31)</f>
        <v/>
      </c>
      <c r="I31" s="7" t="n"/>
      <c r="J31" s="15">
        <f>IF(H31="","",MAX(0,H31-N(I31)))</f>
        <v/>
      </c>
      <c r="K31" s="16">
        <f>IF(J31="","",J31*$E$5)</f>
        <v/>
      </c>
      <c r="L31" s="17">
        <f>IF(H31="","",IF(H31&lt;0,"◐ فائض: إعادة توزيع أو تدريب لأدوار أخرى",IF(H31=0,"✔ لا فجوة",IF(J31=0,"✔ تُسد داخليًا","⚠ توظيف خارجي: "&amp;J31&amp;" موظف"))))</f>
        <v/>
      </c>
    </row>
    <row r="32">
      <c r="A32" s="11" t="n"/>
      <c r="B32" s="11" t="n"/>
      <c r="C32" s="7" t="n"/>
      <c r="D32" s="12" t="n"/>
      <c r="E32" s="13">
        <f>IF(OR(A32="",C32=""),"",ROUND(C32*N(D32),0))</f>
        <v/>
      </c>
      <c r="F32" s="13">
        <f>IF(E32="","",C32-E32)</f>
        <v/>
      </c>
      <c r="G32" s="7" t="n"/>
      <c r="H32" s="14">
        <f>IF(OR(F32="",G32=""),"",G32-F32)</f>
        <v/>
      </c>
      <c r="I32" s="7" t="n"/>
      <c r="J32" s="15">
        <f>IF(H32="","",MAX(0,H32-N(I32)))</f>
        <v/>
      </c>
      <c r="K32" s="16">
        <f>IF(J32="","",J32*$E$5)</f>
        <v/>
      </c>
      <c r="L32" s="17">
        <f>IF(H32="","",IF(H32&lt;0,"◐ فائض: إعادة توزيع أو تدريب لأدوار أخرى",IF(H32=0,"✔ لا فجوة",IF(J32=0,"✔ تُسد داخليًا","⚠ توظيف خارجي: "&amp;J32&amp;" موظف"))))</f>
        <v/>
      </c>
    </row>
    <row r="34">
      <c r="A34" s="6" t="inlineStr">
        <is>
          <t>الإجمالي</t>
        </is>
      </c>
      <c r="C34" s="18">
        <f>SUM(C8:C32)</f>
        <v/>
      </c>
      <c r="E34" s="18">
        <f>SUM(E8:E32)</f>
        <v/>
      </c>
      <c r="F34" s="18">
        <f>SUM(F8:F32)</f>
        <v/>
      </c>
      <c r="G34" s="18">
        <f>SUM(G8:G32)</f>
        <v/>
      </c>
      <c r="H34" s="18">
        <f>SUM(H8:H32)</f>
        <v/>
      </c>
      <c r="I34" s="18">
        <f>SUM(I8:I32)</f>
        <v/>
      </c>
      <c r="J34" s="18">
        <f>SUM(J8:J32)</f>
        <v/>
      </c>
      <c r="K34" s="19">
        <f>SUM(K8:K32)</f>
        <v/>
      </c>
    </row>
    <row r="36" ht="52" customHeight="1">
      <c r="A36" s="5" t="inlineStr">
        <is>
          <t>معدل المغادرة المتوقع: استخدم معدل الدوران التاريخي للوظيفة، وأضف التقاعد المعروف. "يُسد داخليًا" يعني موظفين جاهزين للنقل أو الترقية من خطة التعاقب، وتذكر أن النقل الداخلي يترك شاغرًا جديدًا في مكان آخر. حوّل نتيجة "التوظيف الخارجي" إلى خطة استقطاب، واستخدم "تحليل مراحل التوظيف" لمعرفة عدد المتقدمين الذي تحتاجه.</t>
        </is>
      </c>
    </row>
  </sheetData>
  <mergeCells count="5">
    <mergeCell ref="A2:L2"/>
    <mergeCell ref="A1:L1"/>
    <mergeCell ref="C5:D5"/>
    <mergeCell ref="A36:L36"/>
    <mergeCell ref="A3:L3"/>
  </mergeCells>
  <conditionalFormatting sqref="L8:L32">
    <cfRule type="expression" priority="1" dxfId="0">
      <formula>LEFT(L8,1)="✔"</formula>
    </cfRule>
    <cfRule type="expression" priority="2" dxfId="1">
      <formula>LEFT(L8,1)="⚠"</formula>
    </cfRule>
    <cfRule type="expression" priority="3" dxfId="2">
      <formula>LEFT(L8,1)="◐"</formula>
    </cfRule>
  </conditionalFormatting>
  <conditionalFormatting sqref="H8:H32">
    <cfRule type="expression" priority="4" dxfId="1">
      <formula>AND(ISNUMBER(H8),H8&gt;0)</formula>
    </cfRule>
    <cfRule type="expression" priority="5" dxfId="2">
      <formula>AND(ISNUMBER(H8),H8&lt;0)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2026-10-09T17:31:38Z</dcterms:created>
  <dcterms:modified xmlns:dcterms="http://purl.org/dc/terms/" xmlns:xsi="http://www.w3.org/2001/XMLSchema-instance" xsi:type="dcterms:W3CDTF">2026-10-09T17:31:38Z</dcterms:modified>
</cp:coreProperties>
</file>